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ожение 5,6 " sheetId="1" r:id="rId1"/>
    <sheet name="приложение 7,8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1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3500200
</t>
        </r>
      </text>
    </comment>
    <comment ref="C61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5221100
</t>
        </r>
      </text>
    </comment>
    <comment ref="C62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C63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C66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6000500
</t>
        </r>
      </text>
    </comment>
    <comment ref="C78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4508500
</t>
        </r>
      </text>
    </comment>
    <comment ref="C79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4508500
</t>
        </r>
      </text>
    </comment>
    <comment ref="C84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>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8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3500200
</t>
        </r>
      </text>
    </comment>
    <comment ref="D52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5221100
</t>
        </r>
      </text>
    </comment>
    <comment ref="D59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5221100
</t>
        </r>
      </text>
    </comment>
    <comment ref="D60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D61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6000100
</t>
        </r>
      </text>
    </comment>
    <comment ref="D64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6000500
</t>
        </r>
      </text>
    </comment>
    <comment ref="D75" authorId="0">
      <text>
        <r>
          <rPr>
            <b/>
            <sz val="8"/>
            <color indexed="8"/>
            <rFont val="Tahoma"/>
            <family val="2"/>
          </rPr>
          <t xml:space="preserve">ТФУ:
</t>
        </r>
        <r>
          <rPr>
            <sz val="8"/>
            <color indexed="8"/>
            <rFont val="Tahoma"/>
            <family val="2"/>
          </rPr>
          <t xml:space="preserve">4508500
</t>
        </r>
      </text>
    </comment>
  </commentList>
</comments>
</file>

<file path=xl/sharedStrings.xml><?xml version="1.0" encoding="utf-8"?>
<sst xmlns="http://schemas.openxmlformats.org/spreadsheetml/2006/main" count="445" uniqueCount="123">
  <si>
    <t>Приложение № 5
к решению Совета
от «28» декабря 2015 г.
 № 37</t>
  </si>
  <si>
    <t xml:space="preserve">Распределение расходов бюджета сельского  поселения Нижнебиккузинский  сельсовет муниципального района Кугарчинский район Республики Башкортостан  на 2016 год и на плановый период 2017 и 2018 годов
по разделам, подразделам, целевым статьям и видам расходов функциональной классификации расходов бюджетов Российской Федерации
</t>
  </si>
  <si>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</si>
  <si>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</si>
  <si>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</si>
  <si>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</si>
  <si>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</si>
  <si>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</si>
  <si>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</si>
  <si>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0100</t>
  </si>
  <si>
    <t>Функционирование высшего должностного лица Российской Федерации и муниципального образования</t>
  </si>
  <si>
    <t>0102</t>
  </si>
  <si>
    <t>Непрограммные расходы</t>
  </si>
  <si>
    <t>9900000</t>
  </si>
  <si>
    <t>Глава муниципального образования</t>
  </si>
  <si>
    <t>9900203</t>
  </si>
  <si>
    <t>Фонд оплаты труда и страховые взносы</t>
  </si>
  <si>
    <t>Местные органы власти</t>
  </si>
  <si>
    <t>0104</t>
  </si>
  <si>
    <t>9900204</t>
  </si>
  <si>
    <t>Прочая закупка товаров, работ и услуг для государственных (муниципальных) нужд</t>
  </si>
  <si>
    <t>Резервные фонды</t>
  </si>
  <si>
    <t>0111</t>
  </si>
  <si>
    <t>Резервные средства</t>
  </si>
  <si>
    <t>9900750</t>
  </si>
  <si>
    <t>Другие общегосударственные вопросы</t>
  </si>
  <si>
    <t>0113</t>
  </si>
  <si>
    <t>Учреждения в сфере общегосударственного управления</t>
  </si>
  <si>
    <t>9900299</t>
  </si>
  <si>
    <t>100</t>
  </si>
  <si>
    <t>Национальная оборона</t>
  </si>
  <si>
    <t>0203</t>
  </si>
  <si>
    <t>Мобилизационная и вневойсковая подготовка</t>
  </si>
  <si>
    <t>Долгосрочная целевая программа «Развитие юстиции в Республике Башкортостан» на 2013-2018 годы</t>
  </si>
  <si>
    <t>100000</t>
  </si>
  <si>
    <t>Осуществление первичного воинского учета на территориях, где отсутствуют военные комиссариаты</t>
  </si>
  <si>
    <t>1035118</t>
  </si>
  <si>
    <t>200</t>
  </si>
  <si>
    <t>Национальная экономика</t>
  </si>
  <si>
    <t>0400</t>
  </si>
  <si>
    <t>0013600</t>
  </si>
  <si>
    <t>530</t>
  </si>
  <si>
    <t>Дорожное хозяйство (дорожные фонды)</t>
  </si>
  <si>
    <t>0409</t>
  </si>
  <si>
    <t>Региональные программы</t>
  </si>
  <si>
    <t>5220000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</si>
  <si>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</si>
  <si>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</si>
  <si>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 безопасность и правоохранительная деятельность</t>
  </si>
  <si>
    <t>0300</t>
  </si>
  <si>
    <t>Обеспечение пожарной безопасности</t>
  </si>
  <si>
    <t>0309</t>
  </si>
  <si>
    <t>Муниципальная программа "Снижение рисков и смягчения последствий ЧС"</t>
  </si>
  <si>
    <t>3900000</t>
  </si>
  <si>
    <t>Поисковые и аварийно-спасательные учреждения</t>
  </si>
  <si>
    <t>3900329</t>
  </si>
  <si>
    <t>Жилищно-коммунальное хозяйство</t>
  </si>
  <si>
    <t>0500</t>
  </si>
  <si>
    <t>Жилищное хозяйство</t>
  </si>
  <si>
    <t>0501</t>
  </si>
  <si>
    <t>Капитальный ремонт муниципального жилищного фонда</t>
  </si>
  <si>
    <t>9900352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</si>
  <si>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</si>
  <si>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800</t>
  </si>
  <si>
    <t>Благоустройство</t>
  </si>
  <si>
    <t>0503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</si>
  <si>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</si>
  <si>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99.Г.0000</t>
  </si>
  <si>
    <t>810</t>
  </si>
  <si>
    <t>Государственная программа "Модернизация и реформирование жилищно-коммунального хозяйства Республики Башортостан"</t>
  </si>
  <si>
    <t>2000000</t>
  </si>
  <si>
    <t>Мероприятия по благоустройству территорий населенных пунктов</t>
  </si>
  <si>
    <t>2020605</t>
  </si>
  <si>
    <t>Уличное освещение</t>
  </si>
  <si>
    <t>9900601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</si>
  <si>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</si>
  <si>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</si>
  <si>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244</t>
  </si>
  <si>
    <t>Прочие мероприятия по благоустройству поселений</t>
  </si>
  <si>
    <t>9900605</t>
  </si>
  <si>
    <t>Образование</t>
  </si>
  <si>
    <t>0700</t>
  </si>
  <si>
    <t>Молодежная политика и оздоровление детей</t>
  </si>
  <si>
    <t>0707</t>
  </si>
  <si>
    <t xml:space="preserve"> Учреждения в сфере молодежной политики</t>
  </si>
  <si>
    <t>9904319</t>
  </si>
  <si>
    <t>4310100</t>
  </si>
  <si>
    <t>0</t>
  </si>
  <si>
    <t>Иные выплаты персоналу,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</si>
  <si>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</si>
  <si>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600</t>
  </si>
  <si>
    <t xml:space="preserve">Культура и  кинематография </t>
  </si>
  <si>
    <t>0800</t>
  </si>
  <si>
    <t>Культура</t>
  </si>
  <si>
    <t>0801</t>
  </si>
  <si>
    <t xml:space="preserve">Государственная поддержка в сфере культуры, кинематографии </t>
  </si>
  <si>
    <t>9906085</t>
  </si>
  <si>
    <t>Субсидии некоммерческим организациям</t>
  </si>
  <si>
    <t>Межбюджетные трансферты</t>
  </si>
  <si>
    <t>1400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</si>
  <si>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</si>
  <si>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</si>
  <si>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</si>
  <si>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9907400</t>
  </si>
  <si>
    <t>Иные межбюджетные трансферты</t>
  </si>
  <si>
    <t>Условно-утвержденные расходы</t>
  </si>
  <si>
    <t>9900</t>
  </si>
  <si>
    <t>9999</t>
  </si>
  <si>
    <t>Условно утвержденные расходы</t>
  </si>
  <si>
    <t>9999999</t>
  </si>
  <si>
    <t>900</t>
  </si>
  <si>
    <t xml:space="preserve">Приложение № 7
к решению Совета
от «28» декабря 2015 г.
 № 37
</t>
  </si>
  <si>
    <t>Ведомственная структура расходов бюджета 
сельского  поселения Нижнебиккузинский   сельсовет муниципального района Кугарчинский район Республики Башкортостан  на 2016год и на плановый период 2017 и 2018 годов</t>
  </si>
  <si>
    <t>Глава</t>
  </si>
  <si>
    <t>ЦС</t>
  </si>
  <si>
    <t>ВР</t>
  </si>
  <si>
    <t>Администрация</t>
  </si>
  <si>
    <t>Общегосударственные вопросы</t>
  </si>
  <si>
    <t>1000000</t>
  </si>
  <si>
    <t>791</t>
  </si>
  <si>
    <t>Выполнение функций органами местного самоуправления</t>
  </si>
  <si>
    <t>500</t>
  </si>
  <si>
    <t>4319900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</si>
</sst>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horizontal="center" wrapText="1" shrinkToFit="1"/>
    </xf>
    <xf numFmtId="164" fontId="1" fillId="0" borderId="0" xfId="0" applyFont="1" applyFill="1" applyAlignment="1">
      <alignment horizontal="center" shrinkToFit="1"/>
    </xf>
    <xf numFmtId="164" fontId="1" fillId="0" borderId="0" xfId="0" applyFont="1" applyFill="1" applyAlignment="1">
      <alignment horizontal="center" wrapText="1" shrinkToFit="1"/>
    </xf>
    <xf numFmtId="165" fontId="1" fillId="0" borderId="0" xfId="0" applyNumberFormat="1" applyFont="1" applyFill="1" applyAlignment="1">
      <alignment horizontal="center" shrinkToFit="1"/>
    </xf>
    <xf numFmtId="164" fontId="1" fillId="0" borderId="1" xfId="0" applyFont="1" applyFill="1" applyBorder="1" applyAlignment="1">
      <alignment horizontal="center" wrapText="1" shrinkToFit="1"/>
    </xf>
    <xf numFmtId="165" fontId="1" fillId="0" borderId="1" xfId="0" applyNumberFormat="1" applyFont="1" applyFill="1" applyBorder="1" applyAlignment="1">
      <alignment horizontal="center" wrapText="1" shrinkToFit="1"/>
    </xf>
    <xf numFmtId="165" fontId="1" fillId="0" borderId="2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justify" vertical="top" wrapText="1" shrinkToFi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top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top" wrapText="1" shrinkToFit="1"/>
    </xf>
    <xf numFmtId="166" fontId="1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top" wrapText="1" shrinkToFit="1"/>
    </xf>
    <xf numFmtId="164" fontId="1" fillId="0" borderId="1" xfId="0" applyFont="1" applyFill="1" applyBorder="1" applyAlignment="1">
      <alignment horizontal="left" wrapText="1" shrinkToFit="1"/>
    </xf>
    <xf numFmtId="164" fontId="1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1" fillId="0" borderId="1" xfId="0" applyFont="1" applyBorder="1" applyAlignment="1">
      <alignment horizontal="justify" vertical="top" wrapText="1" shrinkToFi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left" vertical="top" wrapText="1" shrinkToFit="1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wrapText="1" shrinkToFit="1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0" borderId="4" xfId="0" applyFont="1" applyBorder="1" applyAlignment="1">
      <alignment horizontal="justify"/>
    </xf>
    <xf numFmtId="165" fontId="1" fillId="0" borderId="1" xfId="0" applyNumberFormat="1" applyFont="1" applyBorder="1" applyAlignment="1">
      <alignment horizontal="center" vertical="top" wrapText="1" shrinkToFit="1"/>
    </xf>
    <xf numFmtId="164" fontId="2" fillId="0" borderId="1" xfId="0" applyFont="1" applyBorder="1" applyAlignment="1">
      <alignment horizontal="justify" vertical="top" wrapText="1" shrinkToFit="1"/>
    </xf>
    <xf numFmtId="164" fontId="2" fillId="0" borderId="1" xfId="0" applyFont="1" applyBorder="1" applyAlignment="1">
      <alignment horizontal="center" vertical="center" wrapText="1" shrinkToFit="1"/>
    </xf>
    <xf numFmtId="165" fontId="2" fillId="0" borderId="1" xfId="0" applyNumberFormat="1" applyFont="1" applyBorder="1" applyAlignment="1">
      <alignment horizontal="center" vertical="center" wrapText="1" shrinkToFit="1"/>
    </xf>
    <xf numFmtId="166" fontId="2" fillId="0" borderId="1" xfId="0" applyNumberFormat="1" applyFont="1" applyBorder="1" applyAlignment="1">
      <alignment horizontal="center" vertical="center" wrapText="1" shrinkToFit="1"/>
    </xf>
    <xf numFmtId="164" fontId="1" fillId="0" borderId="1" xfId="0" applyFont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horizontal="center" vertical="center" wrapText="1" shrinkToFit="1"/>
    </xf>
    <xf numFmtId="166" fontId="1" fillId="0" borderId="1" xfId="0" applyNumberFormat="1" applyFont="1" applyBorder="1" applyAlignment="1">
      <alignment horizontal="center" vertical="center" wrapText="1" shrinkToFit="1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 vertical="center"/>
    </xf>
    <xf numFmtId="164" fontId="1" fillId="0" borderId="1" xfId="0" applyFont="1" applyBorder="1" applyAlignment="1">
      <alignment horizontal="left" vertical="top" wrapText="1" shrinkToFit="1"/>
    </xf>
    <xf numFmtId="167" fontId="1" fillId="0" borderId="1" xfId="0" applyNumberFormat="1" applyFont="1" applyBorder="1" applyAlignment="1">
      <alignment horizontal="center" vertical="center" wrapText="1" shrinkToFit="1"/>
    </xf>
    <xf numFmtId="167" fontId="2" fillId="0" borderId="1" xfId="0" applyNumberFormat="1" applyFont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left" vertical="top" wrapText="1" shrinkToFit="1"/>
    </xf>
    <xf numFmtId="164" fontId="2" fillId="0" borderId="1" xfId="0" applyFont="1" applyBorder="1" applyAlignment="1">
      <alignment horizontal="center" vertical="top" wrapText="1" shrinkToFit="1"/>
    </xf>
    <xf numFmtId="166" fontId="2" fillId="0" borderId="1" xfId="0" applyNumberFormat="1" applyFont="1" applyBorder="1" applyAlignment="1">
      <alignment horizontal="center" vertical="top" wrapText="1" shrinkToFit="1"/>
    </xf>
    <xf numFmtId="164" fontId="1" fillId="0" borderId="1" xfId="0" applyFont="1" applyBorder="1" applyAlignment="1">
      <alignment horizontal="center" vertical="top" wrapText="1" shrinkToFit="1"/>
    </xf>
    <xf numFmtId="166" fontId="1" fillId="0" borderId="1" xfId="0" applyNumberFormat="1" applyFont="1" applyBorder="1" applyAlignment="1">
      <alignment horizontal="center" vertical="top" wrapText="1" shrinkToFit="1"/>
    </xf>
    <xf numFmtId="164" fontId="2" fillId="0" borderId="1" xfId="0" applyFont="1" applyBorder="1" applyAlignment="1">
      <alignment wrapText="1" shrinkToFit="1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"/>
    </sheetView>
  </sheetViews>
  <sheetFormatPr defaultColWidth="9.140625" defaultRowHeight="10.5" customHeight="1"/>
  <cols>
    <col min="1" max="1" width="44.140625" style="1" customWidth="1"/>
    <col min="2" max="2" width="6.8515625" style="2" customWidth="1"/>
    <col min="3" max="3" width="9.57421875" style="2" customWidth="1"/>
    <col min="4" max="4" width="6.8515625" style="1" customWidth="1"/>
    <col min="5" max="5" width="9.421875" style="1" customWidth="1"/>
    <col min="6" max="10" width="0" style="1" hidden="1" customWidth="1"/>
    <col min="11" max="16384" width="9.140625" style="1" customWidth="1"/>
  </cols>
  <sheetData>
    <row r="1" spans="3:9" ht="15.75" customHeight="1">
      <c r="C1" s="3" t="s">
        <v>0</v>
      </c>
      <c r="D1" s="3"/>
      <c r="E1" s="3"/>
      <c r="F1" s="3"/>
      <c r="G1" s="3"/>
      <c r="H1" s="3"/>
      <c r="I1" s="3"/>
    </row>
    <row r="2" spans="3:9" ht="15" customHeight="1">
      <c r="C2" s="3"/>
      <c r="D2" s="3"/>
      <c r="E2" s="3"/>
      <c r="F2" s="3"/>
      <c r="G2" s="3"/>
      <c r="H2" s="3"/>
      <c r="I2" s="3"/>
    </row>
    <row r="3" spans="3:9" ht="15" customHeight="1">
      <c r="C3" s="3"/>
      <c r="D3" s="3"/>
      <c r="E3" s="3"/>
      <c r="F3" s="3"/>
      <c r="G3" s="3"/>
      <c r="H3" s="3"/>
      <c r="I3" s="3"/>
    </row>
    <row r="4" spans="3:9" ht="8.25" customHeight="1">
      <c r="C4" s="3"/>
      <c r="D4" s="3"/>
      <c r="E4" s="3"/>
      <c r="F4" s="3"/>
      <c r="G4" s="3"/>
      <c r="H4" s="3"/>
      <c r="I4" s="3"/>
    </row>
    <row r="5" spans="3:9" ht="30.75" customHeight="1">
      <c r="C5" s="3"/>
      <c r="D5" s="3"/>
      <c r="E5" s="3"/>
      <c r="F5" s="3"/>
      <c r="G5" s="3"/>
      <c r="H5" s="3"/>
      <c r="I5" s="3"/>
    </row>
    <row r="6" spans="1:9" ht="36.75" customHeight="1">
      <c r="A6" s="4" t="s">
        <v>1</v>
      </c>
      <c r="B6" s="4"/>
      <c r="C6" s="4"/>
      <c r="D6" s="4"/>
      <c r="E6" s="4"/>
      <c r="F6" s="4"/>
      <c r="G6" s="4"/>
      <c r="H6" s="5"/>
      <c r="I6" s="5"/>
    </row>
    <row r="7" spans="1:9" ht="0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63" customHeight="1">
      <c r="A8" s="4"/>
      <c r="B8" s="4"/>
      <c r="C8" s="4"/>
      <c r="D8" s="4"/>
      <c r="E8" s="4"/>
      <c r="F8" s="4"/>
      <c r="G8" s="4"/>
      <c r="H8" s="6"/>
      <c r="I8" s="5"/>
    </row>
    <row r="9" spans="1:9" ht="28.5" customHeight="1" hidden="1">
      <c r="A9" s="5"/>
      <c r="B9" s="7"/>
      <c r="C9" s="7"/>
      <c r="D9" s="5"/>
      <c r="E9" s="5"/>
      <c r="F9" s="5"/>
      <c r="G9" s="5"/>
      <c r="H9" s="5"/>
      <c r="I9" s="5"/>
    </row>
    <row r="11" ht="15" customHeight="1">
      <c r="D11" s="1" t="s">
        <v>2</v>
      </c>
    </row>
    <row r="12" spans="1:7" ht="15" customHeight="1">
      <c r="A12" s="8" t="s">
        <v>3</v>
      </c>
      <c r="B12" s="9" t="s">
        <v>4</v>
      </c>
      <c r="C12" s="9" t="s">
        <v>5</v>
      </c>
      <c r="D12" s="8" t="s">
        <v>6</v>
      </c>
      <c r="E12" s="9">
        <v>2016</v>
      </c>
      <c r="F12" s="10">
        <v>2017</v>
      </c>
      <c r="G12" s="10">
        <v>2018</v>
      </c>
    </row>
    <row r="13" spans="1:7" ht="15" customHeight="1">
      <c r="A13" s="8"/>
      <c r="B13" s="9"/>
      <c r="C13" s="9"/>
      <c r="D13" s="8"/>
      <c r="E13" s="9"/>
      <c r="F13" s="11"/>
      <c r="G13" s="11"/>
    </row>
    <row r="14" spans="1:7" ht="9.75" customHeight="1">
      <c r="A14" s="12" t="s">
        <v>7</v>
      </c>
      <c r="B14" s="13"/>
      <c r="C14" s="13"/>
      <c r="D14" s="14"/>
      <c r="E14" s="15">
        <f>E16+E48+E75+E80+E68+E32+E38+E86+E43</f>
        <v>1391</v>
      </c>
      <c r="F14" s="15">
        <f>F16+F48+F75+F80+F68+F32+F38+F86+F43</f>
        <v>1319</v>
      </c>
      <c r="G14" s="15">
        <f>G16+G48+G75+G80+G68+G32+G38+G86+G43</f>
        <v>1319</v>
      </c>
    </row>
    <row r="15" spans="1:7" ht="8.25" customHeight="1">
      <c r="A15" s="12"/>
      <c r="B15" s="13"/>
      <c r="C15" s="13"/>
      <c r="D15" s="14"/>
      <c r="E15" s="15"/>
      <c r="F15" s="15"/>
      <c r="G15" s="15"/>
    </row>
    <row r="16" spans="1:7" ht="17.25" customHeight="1">
      <c r="A16" s="16" t="s">
        <v>8</v>
      </c>
      <c r="B16" s="13" t="s">
        <v>9</v>
      </c>
      <c r="C16" s="13"/>
      <c r="D16" s="14"/>
      <c r="E16" s="15">
        <f>E21+E23+E24+E27+E31</f>
        <v>819.7</v>
      </c>
      <c r="F16" s="17">
        <f>F21+F23+F24+F27+F31</f>
        <v>807</v>
      </c>
      <c r="G16" s="17">
        <f>G21+G23+G24+G27+G31</f>
        <v>797</v>
      </c>
    </row>
    <row r="17" spans="1:7" ht="15" customHeight="1" hidden="1">
      <c r="A17" s="16"/>
      <c r="B17" s="13"/>
      <c r="C17" s="13"/>
      <c r="D17" s="14"/>
      <c r="E17" s="15"/>
      <c r="F17" s="18"/>
      <c r="G17" s="18"/>
    </row>
    <row r="18" spans="1:10" ht="46.5" customHeight="1">
      <c r="A18" s="19" t="s">
        <v>10</v>
      </c>
      <c r="B18" s="20" t="s">
        <v>11</v>
      </c>
      <c r="C18" s="20"/>
      <c r="D18" s="21"/>
      <c r="E18" s="22">
        <f>E19</f>
        <v>412.9</v>
      </c>
      <c r="F18" s="22">
        <f>F19</f>
        <v>412.9</v>
      </c>
      <c r="G18" s="22">
        <f>G19</f>
        <v>412.9</v>
      </c>
      <c r="H18" s="23">
        <f>E21+E23+E24+E27+E31+E37+E36+E47+E52+E53+E57+E60+E63+E67+E74+E79+E85+E89</f>
        <v>1391</v>
      </c>
      <c r="I18" s="23">
        <f>F21+F23+F24+F27+F31+F37+F36+F47+F52+F53+F57+F60+F63+F67+F74+F79+F85+F89</f>
        <v>1319</v>
      </c>
      <c r="J18" s="23">
        <f>G21+G23+G24+G27+G31+G37+G36+G47+G52+G53+G57+G60+G63+G67+G74+G79+G85+G89</f>
        <v>1319</v>
      </c>
    </row>
    <row r="19" spans="1:10" ht="18" customHeight="1">
      <c r="A19" s="19" t="s">
        <v>12</v>
      </c>
      <c r="B19" s="20" t="s">
        <v>11</v>
      </c>
      <c r="C19" s="24" t="s">
        <v>13</v>
      </c>
      <c r="D19" s="21"/>
      <c r="E19" s="22">
        <f>E20</f>
        <v>412.9</v>
      </c>
      <c r="F19" s="22">
        <f>F20</f>
        <v>412.9</v>
      </c>
      <c r="G19" s="22">
        <f>G20</f>
        <v>412.9</v>
      </c>
      <c r="H19" s="23"/>
      <c r="I19" s="23"/>
      <c r="J19" s="23"/>
    </row>
    <row r="20" spans="1:10" ht="15" customHeight="1">
      <c r="A20" s="25" t="s">
        <v>14</v>
      </c>
      <c r="B20" s="20" t="s">
        <v>11</v>
      </c>
      <c r="C20" s="20" t="s">
        <v>15</v>
      </c>
      <c r="D20" s="21"/>
      <c r="E20" s="22">
        <f>E21</f>
        <v>412.9</v>
      </c>
      <c r="F20" s="22">
        <f>F21</f>
        <v>412.9</v>
      </c>
      <c r="G20" s="22">
        <f>G21</f>
        <v>412.9</v>
      </c>
      <c r="H20" s="23">
        <v>63.1</v>
      </c>
      <c r="I20" s="23">
        <v>62.8</v>
      </c>
      <c r="J20" s="23">
        <v>62.8</v>
      </c>
    </row>
    <row r="21" spans="1:10" ht="16.5" customHeight="1">
      <c r="A21" s="25" t="s">
        <v>16</v>
      </c>
      <c r="B21" s="20" t="s">
        <v>11</v>
      </c>
      <c r="C21" s="20" t="s">
        <v>15</v>
      </c>
      <c r="D21" s="21">
        <v>100</v>
      </c>
      <c r="E21" s="22">
        <v>412.9</v>
      </c>
      <c r="F21" s="26">
        <f>E21</f>
        <v>412.9</v>
      </c>
      <c r="G21" s="26">
        <f>F21</f>
        <v>412.9</v>
      </c>
      <c r="H21" s="23">
        <f>H18-H20</f>
        <v>1327.9</v>
      </c>
      <c r="I21" s="23">
        <f>I18-I20</f>
        <v>1256.2</v>
      </c>
      <c r="J21" s="23">
        <f>J18-J20</f>
        <v>1256.2</v>
      </c>
    </row>
    <row r="22" spans="1:10" ht="15" customHeight="1">
      <c r="A22" s="25" t="s">
        <v>17</v>
      </c>
      <c r="B22" s="20" t="s">
        <v>18</v>
      </c>
      <c r="C22" s="20" t="s">
        <v>19</v>
      </c>
      <c r="D22" s="21"/>
      <c r="E22" s="22">
        <f>E23+E24</f>
        <v>397.79999999999995</v>
      </c>
      <c r="F22" s="22">
        <f>F23+F24</f>
        <v>385.1</v>
      </c>
      <c r="G22" s="22">
        <f>G23+G24</f>
        <v>375.1</v>
      </c>
      <c r="H22" s="1">
        <v>3194</v>
      </c>
      <c r="I22" s="1">
        <v>3354</v>
      </c>
      <c r="J22" s="1">
        <v>3459</v>
      </c>
    </row>
    <row r="23" spans="1:10" ht="15" customHeight="1">
      <c r="A23" s="25" t="s">
        <v>16</v>
      </c>
      <c r="B23" s="20" t="s">
        <v>18</v>
      </c>
      <c r="C23" s="20" t="s">
        <v>19</v>
      </c>
      <c r="D23" s="21">
        <v>100</v>
      </c>
      <c r="E23" s="22">
        <v>237.1</v>
      </c>
      <c r="F23" s="22">
        <f>E23</f>
        <v>237.1</v>
      </c>
      <c r="G23" s="22">
        <f>F23</f>
        <v>237.1</v>
      </c>
      <c r="H23" s="23">
        <f>H22+H20</f>
        <v>3257.1</v>
      </c>
      <c r="I23" s="23">
        <f>I22+I20</f>
        <v>3416.8</v>
      </c>
      <c r="J23" s="23">
        <f>J22+J20</f>
        <v>3521.8</v>
      </c>
    </row>
    <row r="24" spans="1:10" ht="33" customHeight="1">
      <c r="A24" s="25" t="s">
        <v>20</v>
      </c>
      <c r="B24" s="20" t="s">
        <v>18</v>
      </c>
      <c r="C24" s="20" t="s">
        <v>19</v>
      </c>
      <c r="D24" s="21">
        <v>200</v>
      </c>
      <c r="E24" s="22">
        <v>160.7</v>
      </c>
      <c r="F24" s="22">
        <v>148</v>
      </c>
      <c r="G24" s="22">
        <v>138</v>
      </c>
      <c r="H24" s="23">
        <f>H23-E14</f>
        <v>1866.1</v>
      </c>
      <c r="I24" s="23">
        <f>I23-F14</f>
        <v>2097.8</v>
      </c>
      <c r="J24" s="23">
        <f>J23-G14</f>
        <v>2202.8</v>
      </c>
    </row>
    <row r="25" spans="1:7" ht="19.5" customHeight="1">
      <c r="A25" s="25" t="s">
        <v>21</v>
      </c>
      <c r="B25" s="20" t="s">
        <v>22</v>
      </c>
      <c r="C25" s="20"/>
      <c r="D25" s="21"/>
      <c r="E25" s="22">
        <f>E26</f>
        <v>9</v>
      </c>
      <c r="F25" s="22">
        <f>F26</f>
        <v>9</v>
      </c>
      <c r="G25" s="22">
        <f>G26</f>
        <v>9</v>
      </c>
    </row>
    <row r="26" spans="1:7" ht="19.5" customHeight="1">
      <c r="A26" s="19" t="s">
        <v>12</v>
      </c>
      <c r="B26" s="20" t="s">
        <v>22</v>
      </c>
      <c r="C26" s="24" t="s">
        <v>13</v>
      </c>
      <c r="D26" s="21"/>
      <c r="E26" s="22">
        <f>E27</f>
        <v>9</v>
      </c>
      <c r="F26" s="22">
        <f>F27</f>
        <v>9</v>
      </c>
      <c r="G26" s="22">
        <f>G27</f>
        <v>9</v>
      </c>
    </row>
    <row r="27" spans="1:7" ht="19.5" customHeight="1">
      <c r="A27" s="25" t="s">
        <v>23</v>
      </c>
      <c r="B27" s="20" t="s">
        <v>22</v>
      </c>
      <c r="C27" s="24" t="s">
        <v>24</v>
      </c>
      <c r="D27" s="21">
        <v>800</v>
      </c>
      <c r="E27" s="22">
        <v>9</v>
      </c>
      <c r="F27" s="22">
        <v>9</v>
      </c>
      <c r="G27" s="22">
        <v>9</v>
      </c>
    </row>
    <row r="28" spans="1:7" ht="15" customHeight="1">
      <c r="A28" s="25" t="s">
        <v>25</v>
      </c>
      <c r="B28" s="20" t="s">
        <v>26</v>
      </c>
      <c r="C28" s="20"/>
      <c r="D28" s="21"/>
      <c r="E28" s="22">
        <f>E29</f>
        <v>0</v>
      </c>
      <c r="F28" s="22">
        <f>F29</f>
        <v>0</v>
      </c>
      <c r="G28" s="22">
        <f>G29</f>
        <v>0</v>
      </c>
    </row>
    <row r="29" spans="1:7" ht="15.75" customHeight="1">
      <c r="A29" s="25" t="s">
        <v>12</v>
      </c>
      <c r="B29" s="20" t="s">
        <v>26</v>
      </c>
      <c r="C29" s="20" t="s">
        <v>13</v>
      </c>
      <c r="D29" s="21"/>
      <c r="E29" s="22">
        <f>E30</f>
        <v>0</v>
      </c>
      <c r="F29" s="22">
        <f>F30</f>
        <v>0</v>
      </c>
      <c r="G29" s="22">
        <f>G30</f>
        <v>0</v>
      </c>
    </row>
    <row r="30" spans="1:7" ht="30" customHeight="1">
      <c r="A30" s="25" t="s">
        <v>27</v>
      </c>
      <c r="B30" s="20" t="s">
        <v>26</v>
      </c>
      <c r="C30" s="20" t="s">
        <v>28</v>
      </c>
      <c r="D30" s="21"/>
      <c r="E30" s="22">
        <f>E31</f>
        <v>0</v>
      </c>
      <c r="F30" s="22">
        <f>F31</f>
        <v>0</v>
      </c>
      <c r="G30" s="22">
        <f>G31</f>
        <v>0</v>
      </c>
    </row>
    <row r="31" spans="1:7" ht="19.5" customHeight="1">
      <c r="A31" s="25" t="s">
        <v>16</v>
      </c>
      <c r="B31" s="20" t="s">
        <v>26</v>
      </c>
      <c r="C31" s="20" t="s">
        <v>28</v>
      </c>
      <c r="D31" s="20" t="s">
        <v>29</v>
      </c>
      <c r="E31" s="22">
        <v>0</v>
      </c>
      <c r="F31" s="26">
        <v>0</v>
      </c>
      <c r="G31" s="26">
        <v>0</v>
      </c>
    </row>
    <row r="32" spans="1:7" ht="19.5" customHeight="1">
      <c r="A32" s="27" t="s">
        <v>30</v>
      </c>
      <c r="B32" s="13" t="s">
        <v>31</v>
      </c>
      <c r="C32" s="13"/>
      <c r="D32" s="13"/>
      <c r="E32" s="15">
        <f>E35</f>
        <v>69.3</v>
      </c>
      <c r="F32" s="15">
        <f>F35</f>
        <v>0</v>
      </c>
      <c r="G32" s="15">
        <f>G35</f>
        <v>0</v>
      </c>
    </row>
    <row r="33" spans="1:7" ht="19.5" customHeight="1">
      <c r="A33" s="28" t="s">
        <v>32</v>
      </c>
      <c r="B33" s="20" t="s">
        <v>31</v>
      </c>
      <c r="C33" s="20"/>
      <c r="D33" s="20"/>
      <c r="E33" s="22">
        <f>E35</f>
        <v>69.3</v>
      </c>
      <c r="F33" s="22">
        <f>F35</f>
        <v>0</v>
      </c>
      <c r="G33" s="22">
        <f>G35</f>
        <v>0</v>
      </c>
    </row>
    <row r="34" spans="1:7" ht="33" customHeight="1">
      <c r="A34" s="28" t="s">
        <v>33</v>
      </c>
      <c r="B34" s="20" t="s">
        <v>31</v>
      </c>
      <c r="C34" s="24" t="s">
        <v>34</v>
      </c>
      <c r="D34" s="20"/>
      <c r="E34" s="22">
        <f>E35</f>
        <v>69.3</v>
      </c>
      <c r="F34" s="22">
        <f>F35</f>
        <v>0</v>
      </c>
      <c r="G34" s="22">
        <f>G35</f>
        <v>0</v>
      </c>
    </row>
    <row r="35" spans="1:7" ht="43.5" customHeight="1">
      <c r="A35" s="28" t="s">
        <v>35</v>
      </c>
      <c r="B35" s="20" t="s">
        <v>31</v>
      </c>
      <c r="C35" s="24" t="s">
        <v>36</v>
      </c>
      <c r="D35" s="20"/>
      <c r="E35" s="22">
        <f>E36+E37</f>
        <v>69.3</v>
      </c>
      <c r="F35" s="22">
        <f>F36+F37</f>
        <v>0</v>
      </c>
      <c r="G35" s="22">
        <f>G36+G37</f>
        <v>0</v>
      </c>
    </row>
    <row r="36" spans="1:7" ht="19.5" customHeight="1">
      <c r="A36" s="25" t="s">
        <v>16</v>
      </c>
      <c r="B36" s="20" t="s">
        <v>31</v>
      </c>
      <c r="C36" s="24" t="s">
        <v>36</v>
      </c>
      <c r="D36" s="20" t="s">
        <v>29</v>
      </c>
      <c r="E36" s="22">
        <v>0</v>
      </c>
      <c r="F36" s="22">
        <v>0</v>
      </c>
      <c r="G36" s="22">
        <v>0</v>
      </c>
    </row>
    <row r="37" spans="1:7" ht="32.25" customHeight="1">
      <c r="A37" s="25" t="s">
        <v>20</v>
      </c>
      <c r="B37" s="20" t="s">
        <v>31</v>
      </c>
      <c r="C37" s="24" t="s">
        <v>36</v>
      </c>
      <c r="D37" s="20" t="s">
        <v>37</v>
      </c>
      <c r="E37" s="22">
        <v>69.3</v>
      </c>
      <c r="F37" s="22">
        <v>0</v>
      </c>
      <c r="G37" s="22">
        <v>0</v>
      </c>
    </row>
    <row r="38" spans="1:7" ht="19.5" customHeight="1" hidden="1">
      <c r="A38" s="12" t="s">
        <v>38</v>
      </c>
      <c r="B38" s="13" t="s">
        <v>39</v>
      </c>
      <c r="C38" s="13" t="s">
        <v>40</v>
      </c>
      <c r="D38" s="13" t="s">
        <v>41</v>
      </c>
      <c r="E38" s="15">
        <f>E42</f>
        <v>0</v>
      </c>
      <c r="F38" s="15">
        <f>F42</f>
        <v>0</v>
      </c>
      <c r="G38" s="15">
        <f>G42</f>
        <v>0</v>
      </c>
    </row>
    <row r="39" spans="1:7" ht="19.5" customHeight="1" hidden="1">
      <c r="A39" s="28" t="s">
        <v>42</v>
      </c>
      <c r="B39" s="24" t="s">
        <v>43</v>
      </c>
      <c r="C39" s="24"/>
      <c r="D39" s="20"/>
      <c r="E39" s="22">
        <f>E42</f>
        <v>0</v>
      </c>
      <c r="F39" s="22">
        <f>F42</f>
        <v>0</v>
      </c>
      <c r="G39" s="22">
        <f>G42</f>
        <v>0</v>
      </c>
    </row>
    <row r="40" spans="1:7" ht="19.5" customHeight="1" hidden="1">
      <c r="A40" s="28" t="s">
        <v>44</v>
      </c>
      <c r="B40" s="24" t="s">
        <v>43</v>
      </c>
      <c r="C40" s="24" t="s">
        <v>45</v>
      </c>
      <c r="D40" s="20"/>
      <c r="E40" s="22">
        <f>E42</f>
        <v>0</v>
      </c>
      <c r="F40" s="22">
        <f>F42</f>
        <v>0</v>
      </c>
      <c r="G40" s="22">
        <f>G42</f>
        <v>0</v>
      </c>
    </row>
    <row r="41" spans="1:7" ht="46.5" customHeight="1" hidden="1">
      <c r="A41" s="28" t="s">
        <v>46</v>
      </c>
      <c r="B41" s="24" t="s">
        <v>43</v>
      </c>
      <c r="C41" s="24" t="s">
        <v>47</v>
      </c>
      <c r="D41" s="20"/>
      <c r="E41" s="22">
        <f>E42</f>
        <v>0</v>
      </c>
      <c r="F41" s="22">
        <f>F42</f>
        <v>0</v>
      </c>
      <c r="G41" s="22">
        <f>G42</f>
        <v>0</v>
      </c>
    </row>
    <row r="42" spans="1:7" ht="30" customHeight="1" hidden="1">
      <c r="A42" s="28" t="s">
        <v>20</v>
      </c>
      <c r="B42" s="24" t="s">
        <v>43</v>
      </c>
      <c r="C42" s="24" t="s">
        <v>47</v>
      </c>
      <c r="D42" s="20"/>
      <c r="E42" s="22"/>
      <c r="F42" s="29"/>
      <c r="G42" s="29"/>
    </row>
    <row r="43" spans="1:7" s="31" customFormat="1" ht="36.75" customHeight="1">
      <c r="A43" s="12" t="s">
        <v>48</v>
      </c>
      <c r="B43" s="30" t="s">
        <v>49</v>
      </c>
      <c r="C43" s="30"/>
      <c r="D43" s="13"/>
      <c r="E43" s="15">
        <f>E45</f>
        <v>2</v>
      </c>
      <c r="F43" s="15">
        <f>F45</f>
        <v>2</v>
      </c>
      <c r="G43" s="15">
        <f>G45</f>
        <v>2</v>
      </c>
    </row>
    <row r="44" spans="1:7" s="31" customFormat="1" ht="17.25" customHeight="1">
      <c r="A44" s="28" t="s">
        <v>50</v>
      </c>
      <c r="B44" s="24" t="s">
        <v>51</v>
      </c>
      <c r="C44" s="24"/>
      <c r="D44" s="20"/>
      <c r="E44" s="22">
        <f>E45</f>
        <v>2</v>
      </c>
      <c r="F44" s="22">
        <f>F45</f>
        <v>2</v>
      </c>
      <c r="G44" s="22">
        <f>G45</f>
        <v>2</v>
      </c>
    </row>
    <row r="45" spans="1:7" ht="32.25" customHeight="1">
      <c r="A45" s="28" t="s">
        <v>52</v>
      </c>
      <c r="B45" s="24" t="s">
        <v>51</v>
      </c>
      <c r="C45" s="24" t="s">
        <v>53</v>
      </c>
      <c r="D45" s="20"/>
      <c r="E45" s="22">
        <f>E47</f>
        <v>2</v>
      </c>
      <c r="F45" s="22">
        <f>F47</f>
        <v>2</v>
      </c>
      <c r="G45" s="22">
        <f>G47</f>
        <v>2</v>
      </c>
    </row>
    <row r="46" spans="1:7" ht="32.25" customHeight="1">
      <c r="A46" s="28" t="s">
        <v>54</v>
      </c>
      <c r="B46" s="24" t="s">
        <v>51</v>
      </c>
      <c r="C46" s="24" t="s">
        <v>55</v>
      </c>
      <c r="D46" s="20"/>
      <c r="E46" s="22">
        <f>E47</f>
        <v>2</v>
      </c>
      <c r="F46" s="22">
        <f>F47</f>
        <v>2</v>
      </c>
      <c r="G46" s="22">
        <f>G47</f>
        <v>2</v>
      </c>
    </row>
    <row r="47" spans="1:7" ht="32.25" customHeight="1">
      <c r="A47" s="25" t="s">
        <v>20</v>
      </c>
      <c r="B47" s="24" t="s">
        <v>51</v>
      </c>
      <c r="C47" s="24" t="s">
        <v>55</v>
      </c>
      <c r="D47" s="20" t="s">
        <v>37</v>
      </c>
      <c r="E47" s="22">
        <v>2</v>
      </c>
      <c r="F47" s="22">
        <v>2</v>
      </c>
      <c r="G47" s="22">
        <v>2</v>
      </c>
    </row>
    <row r="48" spans="1:7" ht="15" customHeight="1">
      <c r="A48" s="16" t="s">
        <v>56</v>
      </c>
      <c r="B48" s="13" t="s">
        <v>57</v>
      </c>
      <c r="C48" s="13"/>
      <c r="D48" s="13"/>
      <c r="E48" s="15">
        <f>E57+E63+E65+E67+E52+E53+E60</f>
        <v>500</v>
      </c>
      <c r="F48" s="15">
        <f>F57+F63+F65+F67+F52+F53+F60</f>
        <v>500</v>
      </c>
      <c r="G48" s="15">
        <f>G57+G63+G65+G67+G52+G53+G60</f>
        <v>500</v>
      </c>
    </row>
    <row r="49" spans="1:7" ht="14.25" customHeight="1">
      <c r="A49" s="19" t="s">
        <v>58</v>
      </c>
      <c r="B49" s="20" t="s">
        <v>59</v>
      </c>
      <c r="C49" s="20"/>
      <c r="D49" s="20"/>
      <c r="E49" s="22">
        <f>E51</f>
        <v>0</v>
      </c>
      <c r="F49" s="22">
        <f>F51</f>
        <v>0</v>
      </c>
      <c r="G49" s="22">
        <f>G51</f>
        <v>0</v>
      </c>
    </row>
    <row r="50" spans="1:7" ht="15" customHeight="1">
      <c r="A50" s="25" t="s">
        <v>12</v>
      </c>
      <c r="B50" s="20" t="s">
        <v>59</v>
      </c>
      <c r="C50" s="20" t="s">
        <v>13</v>
      </c>
      <c r="D50" s="20"/>
      <c r="E50" s="22">
        <v>0</v>
      </c>
      <c r="F50" s="22">
        <v>0</v>
      </c>
      <c r="G50" s="22">
        <v>0</v>
      </c>
    </row>
    <row r="51" spans="1:7" ht="30" customHeight="1">
      <c r="A51" s="19" t="s">
        <v>60</v>
      </c>
      <c r="B51" s="20" t="s">
        <v>59</v>
      </c>
      <c r="C51" s="20" t="s">
        <v>61</v>
      </c>
      <c r="D51" s="20"/>
      <c r="E51" s="22">
        <v>0</v>
      </c>
      <c r="F51" s="22">
        <v>0</v>
      </c>
      <c r="G51" s="22">
        <v>0</v>
      </c>
    </row>
    <row r="52" spans="1:7" ht="30" customHeight="1">
      <c r="A52" s="25" t="s">
        <v>20</v>
      </c>
      <c r="B52" s="20" t="s">
        <v>59</v>
      </c>
      <c r="C52" s="20" t="s">
        <v>61</v>
      </c>
      <c r="D52" s="20" t="s">
        <v>37</v>
      </c>
      <c r="E52" s="22">
        <v>0</v>
      </c>
      <c r="F52" s="22">
        <v>0</v>
      </c>
      <c r="G52" s="22">
        <v>0</v>
      </c>
    </row>
    <row r="53" spans="1:7" ht="60.75" customHeight="1">
      <c r="A53" s="19" t="s">
        <v>62</v>
      </c>
      <c r="B53" s="20" t="s">
        <v>59</v>
      </c>
      <c r="C53" s="20" t="s">
        <v>61</v>
      </c>
      <c r="D53" s="20" t="s">
        <v>63</v>
      </c>
      <c r="E53" s="22">
        <v>0</v>
      </c>
      <c r="F53" s="22">
        <v>0</v>
      </c>
      <c r="G53" s="22">
        <v>0</v>
      </c>
    </row>
    <row r="54" spans="1:7" ht="15" customHeight="1">
      <c r="A54" s="19" t="s">
        <v>64</v>
      </c>
      <c r="B54" s="20" t="s">
        <v>65</v>
      </c>
      <c r="C54" s="20"/>
      <c r="D54" s="20"/>
      <c r="E54" s="22">
        <f>E57+E63+E65+E67+E60</f>
        <v>500</v>
      </c>
      <c r="F54" s="22">
        <f>F57+F63+F65+F67+F60</f>
        <v>500</v>
      </c>
      <c r="G54" s="22">
        <f>G57+G63+G65+G67+G60</f>
        <v>500</v>
      </c>
    </row>
    <row r="55" spans="1:7" ht="15" customHeight="1" hidden="1">
      <c r="A55" s="25" t="s">
        <v>12</v>
      </c>
      <c r="B55" s="20" t="s">
        <v>65</v>
      </c>
      <c r="C55" s="20" t="s">
        <v>13</v>
      </c>
      <c r="D55" s="20"/>
      <c r="E55" s="22">
        <f>E56</f>
        <v>0</v>
      </c>
      <c r="F55" s="22">
        <f>F56</f>
        <v>0</v>
      </c>
      <c r="G55" s="22">
        <f>G56</f>
        <v>0</v>
      </c>
    </row>
    <row r="56" spans="1:7" ht="60" customHeight="1" hidden="1">
      <c r="A56" s="19" t="s">
        <v>66</v>
      </c>
      <c r="B56" s="20" t="s">
        <v>65</v>
      </c>
      <c r="C56" s="20" t="s">
        <v>67</v>
      </c>
      <c r="D56" s="20"/>
      <c r="E56" s="22">
        <f>E57</f>
        <v>0</v>
      </c>
      <c r="F56" s="22">
        <f>F57</f>
        <v>0</v>
      </c>
      <c r="G56" s="22">
        <f>G57</f>
        <v>0</v>
      </c>
    </row>
    <row r="57" spans="1:7" ht="45" customHeight="1" hidden="1">
      <c r="A57" s="19" t="s">
        <v>20</v>
      </c>
      <c r="B57" s="20" t="s">
        <v>65</v>
      </c>
      <c r="C57" s="20" t="s">
        <v>67</v>
      </c>
      <c r="D57" s="20" t="s">
        <v>68</v>
      </c>
      <c r="E57" s="22">
        <v>0</v>
      </c>
      <c r="F57" s="29">
        <v>0</v>
      </c>
      <c r="G57" s="29">
        <v>0</v>
      </c>
    </row>
    <row r="58" spans="1:7" ht="46.5" customHeight="1">
      <c r="A58" s="32" t="s">
        <v>69</v>
      </c>
      <c r="B58" s="20" t="s">
        <v>65</v>
      </c>
      <c r="C58" s="20" t="s">
        <v>70</v>
      </c>
      <c r="D58" s="20"/>
      <c r="E58" s="22">
        <f>E59</f>
        <v>500</v>
      </c>
      <c r="F58" s="22">
        <f>F59</f>
        <v>500</v>
      </c>
      <c r="G58" s="22">
        <f>G59</f>
        <v>500</v>
      </c>
    </row>
    <row r="59" spans="1:7" ht="31.5" customHeight="1">
      <c r="A59" s="32" t="s">
        <v>71</v>
      </c>
      <c r="B59" s="20" t="s">
        <v>65</v>
      </c>
      <c r="C59" s="20" t="s">
        <v>72</v>
      </c>
      <c r="D59" s="20"/>
      <c r="E59" s="22">
        <f>E60</f>
        <v>500</v>
      </c>
      <c r="F59" s="22">
        <f>F60</f>
        <v>500</v>
      </c>
      <c r="G59" s="22">
        <f>G60</f>
        <v>500</v>
      </c>
    </row>
    <row r="60" spans="1:7" ht="34.5" customHeight="1">
      <c r="A60" s="32" t="s">
        <v>20</v>
      </c>
      <c r="B60" s="20" t="s">
        <v>65</v>
      </c>
      <c r="C60" s="20" t="s">
        <v>72</v>
      </c>
      <c r="D60" s="20" t="s">
        <v>37</v>
      </c>
      <c r="E60" s="22">
        <v>500</v>
      </c>
      <c r="F60" s="29">
        <v>500</v>
      </c>
      <c r="G60" s="29">
        <v>500</v>
      </c>
    </row>
    <row r="61" spans="1:7" ht="15" customHeight="1">
      <c r="A61" s="25" t="s">
        <v>12</v>
      </c>
      <c r="B61" s="20" t="s">
        <v>65</v>
      </c>
      <c r="C61" s="20" t="s">
        <v>13</v>
      </c>
      <c r="D61" s="20"/>
      <c r="E61" s="22">
        <f>E63+E65+E67</f>
        <v>0</v>
      </c>
      <c r="F61" s="22">
        <f>F63+F65+F67</f>
        <v>0</v>
      </c>
      <c r="G61" s="22">
        <f>G63+G65+G67</f>
        <v>0</v>
      </c>
    </row>
    <row r="62" spans="1:7" ht="15" customHeight="1">
      <c r="A62" s="19" t="s">
        <v>73</v>
      </c>
      <c r="B62" s="20" t="s">
        <v>65</v>
      </c>
      <c r="C62" s="20" t="s">
        <v>74</v>
      </c>
      <c r="D62" s="20"/>
      <c r="E62" s="22">
        <f>E63</f>
        <v>0</v>
      </c>
      <c r="F62" s="22">
        <f>F63</f>
        <v>0</v>
      </c>
      <c r="G62" s="22">
        <f>G63</f>
        <v>0</v>
      </c>
    </row>
    <row r="63" spans="1:7" ht="33" customHeight="1">
      <c r="A63" s="19" t="s">
        <v>20</v>
      </c>
      <c r="B63" s="20" t="s">
        <v>65</v>
      </c>
      <c r="C63" s="20" t="s">
        <v>74</v>
      </c>
      <c r="D63" s="20" t="s">
        <v>37</v>
      </c>
      <c r="E63" s="22">
        <v>0</v>
      </c>
      <c r="F63" s="33">
        <v>0</v>
      </c>
      <c r="G63" s="33">
        <v>0</v>
      </c>
    </row>
    <row r="64" spans="1:7" ht="45" customHeight="1" hidden="1">
      <c r="A64" s="19" t="s">
        <v>75</v>
      </c>
      <c r="B64" s="20" t="s">
        <v>65</v>
      </c>
      <c r="C64" s="20" t="s">
        <v>76</v>
      </c>
      <c r="D64" s="20"/>
      <c r="E64" s="22">
        <f>E65</f>
        <v>0</v>
      </c>
      <c r="F64" s="34">
        <f>F65</f>
        <v>0</v>
      </c>
      <c r="G64" s="34">
        <f>G65</f>
        <v>0</v>
      </c>
    </row>
    <row r="65" spans="1:7" ht="30" customHeight="1" hidden="1">
      <c r="A65" s="19" t="s">
        <v>20</v>
      </c>
      <c r="B65" s="20" t="s">
        <v>65</v>
      </c>
      <c r="C65" s="20" t="s">
        <v>76</v>
      </c>
      <c r="D65" s="20" t="s">
        <v>77</v>
      </c>
      <c r="E65" s="22">
        <v>0</v>
      </c>
      <c r="F65" s="33">
        <v>0</v>
      </c>
      <c r="G65" s="33">
        <v>0</v>
      </c>
    </row>
    <row r="66" spans="1:7" ht="30" customHeight="1">
      <c r="A66" s="19" t="s">
        <v>78</v>
      </c>
      <c r="B66" s="20" t="s">
        <v>65</v>
      </c>
      <c r="C66" s="20" t="s">
        <v>79</v>
      </c>
      <c r="D66" s="20"/>
      <c r="E66" s="22">
        <f>E67</f>
        <v>0</v>
      </c>
      <c r="F66" s="34">
        <f>F67</f>
        <v>0</v>
      </c>
      <c r="G66" s="34">
        <f>G67</f>
        <v>0</v>
      </c>
    </row>
    <row r="67" spans="1:7" ht="33" customHeight="1">
      <c r="A67" s="19" t="s">
        <v>20</v>
      </c>
      <c r="B67" s="20" t="s">
        <v>65</v>
      </c>
      <c r="C67" s="20" t="s">
        <v>79</v>
      </c>
      <c r="D67" s="20" t="s">
        <v>37</v>
      </c>
      <c r="E67" s="22">
        <v>0</v>
      </c>
      <c r="F67" s="33">
        <v>0</v>
      </c>
      <c r="G67" s="33">
        <v>0</v>
      </c>
    </row>
    <row r="68" spans="1:7" ht="22.5" customHeight="1">
      <c r="A68" s="35" t="s">
        <v>80</v>
      </c>
      <c r="B68" s="13" t="s">
        <v>81</v>
      </c>
      <c r="C68" s="13"/>
      <c r="D68" s="13"/>
      <c r="E68" s="15">
        <f>E69</f>
        <v>0</v>
      </c>
      <c r="F68" s="15">
        <f>F69</f>
        <v>0</v>
      </c>
      <c r="G68" s="15">
        <f>G69</f>
        <v>0</v>
      </c>
    </row>
    <row r="69" spans="1:7" ht="22.5" customHeight="1">
      <c r="A69" s="25" t="s">
        <v>82</v>
      </c>
      <c r="B69" s="20" t="s">
        <v>83</v>
      </c>
      <c r="C69" s="20"/>
      <c r="D69" s="20"/>
      <c r="E69" s="22">
        <f>E70</f>
        <v>0</v>
      </c>
      <c r="F69" s="22">
        <f>F70</f>
        <v>0</v>
      </c>
      <c r="G69" s="22">
        <f>G70</f>
        <v>0</v>
      </c>
    </row>
    <row r="70" spans="1:7" ht="21" customHeight="1">
      <c r="A70" s="25" t="s">
        <v>12</v>
      </c>
      <c r="B70" s="20" t="s">
        <v>83</v>
      </c>
      <c r="C70" s="20" t="s">
        <v>13</v>
      </c>
      <c r="D70" s="20"/>
      <c r="E70" s="22">
        <f>E71</f>
        <v>0</v>
      </c>
      <c r="F70" s="22">
        <f>F71</f>
        <v>0</v>
      </c>
      <c r="G70" s="22">
        <f>G71</f>
        <v>0</v>
      </c>
    </row>
    <row r="71" spans="1:7" ht="22.5" customHeight="1">
      <c r="A71" s="25" t="s">
        <v>84</v>
      </c>
      <c r="B71" s="20" t="s">
        <v>83</v>
      </c>
      <c r="C71" s="20" t="s">
        <v>85</v>
      </c>
      <c r="D71" s="20"/>
      <c r="E71" s="22">
        <f>E72+E73+E74</f>
        <v>0</v>
      </c>
      <c r="F71" s="22">
        <f>F72+F73+F74</f>
        <v>0</v>
      </c>
      <c r="G71" s="22">
        <f>G72+G73+G74</f>
        <v>0</v>
      </c>
    </row>
    <row r="72" spans="1:7" ht="22.5" customHeight="1" hidden="1">
      <c r="A72" s="25" t="s">
        <v>16</v>
      </c>
      <c r="B72" s="20" t="s">
        <v>83</v>
      </c>
      <c r="C72" s="20" t="s">
        <v>86</v>
      </c>
      <c r="D72" s="20" t="s">
        <v>87</v>
      </c>
      <c r="E72" s="22">
        <v>0</v>
      </c>
      <c r="F72" s="29"/>
      <c r="G72" s="29"/>
    </row>
    <row r="73" spans="1:7" ht="34.5" customHeight="1" hidden="1">
      <c r="A73" s="25" t="s">
        <v>88</v>
      </c>
      <c r="B73" s="20" t="s">
        <v>83</v>
      </c>
      <c r="C73" s="20" t="s">
        <v>86</v>
      </c>
      <c r="D73" s="20" t="s">
        <v>87</v>
      </c>
      <c r="E73" s="22">
        <v>0</v>
      </c>
      <c r="F73" s="29"/>
      <c r="G73" s="29"/>
    </row>
    <row r="74" spans="1:7" ht="78" customHeight="1">
      <c r="A74" s="25" t="s">
        <v>89</v>
      </c>
      <c r="B74" s="20" t="s">
        <v>83</v>
      </c>
      <c r="C74" s="20" t="s">
        <v>85</v>
      </c>
      <c r="D74" s="20" t="s">
        <v>90</v>
      </c>
      <c r="E74" s="22"/>
      <c r="F74" s="33"/>
      <c r="G74" s="33"/>
    </row>
    <row r="75" spans="1:7" ht="15" customHeight="1">
      <c r="A75" s="16" t="s">
        <v>91</v>
      </c>
      <c r="B75" s="13" t="s">
        <v>92</v>
      </c>
      <c r="C75" s="13"/>
      <c r="D75" s="13"/>
      <c r="E75" s="15">
        <f>E77</f>
        <v>0</v>
      </c>
      <c r="F75" s="15">
        <f>F77</f>
        <v>0</v>
      </c>
      <c r="G75" s="15">
        <f>G77</f>
        <v>0</v>
      </c>
    </row>
    <row r="76" spans="1:7" ht="14.25" customHeight="1">
      <c r="A76" s="19" t="s">
        <v>93</v>
      </c>
      <c r="B76" s="20" t="s">
        <v>94</v>
      </c>
      <c r="C76" s="20"/>
      <c r="D76" s="20"/>
      <c r="E76" s="22">
        <f>E78</f>
        <v>0</v>
      </c>
      <c r="F76" s="22">
        <f>F78</f>
        <v>0</v>
      </c>
      <c r="G76" s="22">
        <f>G78</f>
        <v>0</v>
      </c>
    </row>
    <row r="77" spans="1:7" ht="20.25" customHeight="1">
      <c r="A77" s="25" t="s">
        <v>12</v>
      </c>
      <c r="B77" s="20" t="s">
        <v>94</v>
      </c>
      <c r="C77" s="20" t="s">
        <v>13</v>
      </c>
      <c r="D77" s="20"/>
      <c r="E77" s="22">
        <f>E78</f>
        <v>0</v>
      </c>
      <c r="F77" s="22">
        <f>F78</f>
        <v>0</v>
      </c>
      <c r="G77" s="22">
        <f>G78</f>
        <v>0</v>
      </c>
    </row>
    <row r="78" spans="1:7" ht="50.25" customHeight="1">
      <c r="A78" s="19" t="s">
        <v>95</v>
      </c>
      <c r="B78" s="20" t="s">
        <v>94</v>
      </c>
      <c r="C78" s="20" t="s">
        <v>96</v>
      </c>
      <c r="D78" s="20"/>
      <c r="E78" s="22">
        <f>E79</f>
        <v>0</v>
      </c>
      <c r="F78" s="22">
        <f>F79</f>
        <v>0</v>
      </c>
      <c r="G78" s="22">
        <f>G79</f>
        <v>0</v>
      </c>
    </row>
    <row r="79" spans="1:7" ht="15" customHeight="1">
      <c r="A79" s="19" t="s">
        <v>97</v>
      </c>
      <c r="B79" s="20" t="s">
        <v>94</v>
      </c>
      <c r="C79" s="20" t="s">
        <v>96</v>
      </c>
      <c r="D79" s="20" t="s">
        <v>90</v>
      </c>
      <c r="E79" s="22">
        <v>0</v>
      </c>
      <c r="F79" s="33">
        <v>0</v>
      </c>
      <c r="G79" s="33">
        <v>0</v>
      </c>
    </row>
    <row r="80" spans="1:7" ht="15" customHeight="1">
      <c r="A80" s="36" t="s">
        <v>98</v>
      </c>
      <c r="B80" s="24" t="s">
        <v>99</v>
      </c>
      <c r="C80" s="24"/>
      <c r="D80" s="37"/>
      <c r="E80" s="33">
        <f>E81</f>
        <v>0</v>
      </c>
      <c r="F80" s="33">
        <f>F81</f>
        <v>0</v>
      </c>
      <c r="G80" s="33">
        <f>G81</f>
        <v>0</v>
      </c>
    </row>
    <row r="81" spans="1:7" ht="36" customHeight="1">
      <c r="A81" s="38" t="s">
        <v>100</v>
      </c>
      <c r="B81" s="24" t="s">
        <v>101</v>
      </c>
      <c r="C81" s="24"/>
      <c r="D81" s="37"/>
      <c r="E81" s="33">
        <f>E82</f>
        <v>0</v>
      </c>
      <c r="F81" s="33">
        <f>F82</f>
        <v>0</v>
      </c>
      <c r="G81" s="33">
        <f>G82</f>
        <v>0</v>
      </c>
    </row>
    <row r="82" spans="1:7" ht="15" customHeight="1">
      <c r="A82" s="39" t="s">
        <v>98</v>
      </c>
      <c r="B82" s="30" t="s">
        <v>101</v>
      </c>
      <c r="C82" s="30"/>
      <c r="D82" s="40"/>
      <c r="E82" s="41">
        <f>E83</f>
        <v>0</v>
      </c>
      <c r="F82" s="41">
        <f>F83</f>
        <v>0</v>
      </c>
      <c r="G82" s="41">
        <f>G83</f>
        <v>0</v>
      </c>
    </row>
    <row r="83" spans="1:7" ht="15" customHeight="1">
      <c r="A83" s="25" t="s">
        <v>12</v>
      </c>
      <c r="B83" s="24" t="s">
        <v>101</v>
      </c>
      <c r="C83" s="24" t="s">
        <v>13</v>
      </c>
      <c r="D83" s="37"/>
      <c r="E83" s="33">
        <f>E84</f>
        <v>0</v>
      </c>
      <c r="F83" s="33">
        <f>F84</f>
        <v>0</v>
      </c>
      <c r="G83" s="33">
        <f>G84</f>
        <v>0</v>
      </c>
    </row>
    <row r="84" spans="1:7" ht="30" customHeight="1">
      <c r="A84" s="42" t="s">
        <v>102</v>
      </c>
      <c r="B84" s="24" t="s">
        <v>101</v>
      </c>
      <c r="C84" s="24" t="s">
        <v>103</v>
      </c>
      <c r="D84" s="37"/>
      <c r="E84" s="33">
        <f>E85</f>
        <v>0</v>
      </c>
      <c r="F84" s="33">
        <f>F85</f>
        <v>0</v>
      </c>
      <c r="G84" s="33">
        <f>G85</f>
        <v>0</v>
      </c>
    </row>
    <row r="85" spans="1:7" ht="16.5" customHeight="1">
      <c r="A85" s="42" t="s">
        <v>104</v>
      </c>
      <c r="B85" s="24" t="s">
        <v>101</v>
      </c>
      <c r="C85" s="24" t="s">
        <v>103</v>
      </c>
      <c r="D85" s="37">
        <v>500</v>
      </c>
      <c r="E85" s="33">
        <v>0</v>
      </c>
      <c r="F85" s="29">
        <v>0</v>
      </c>
      <c r="G85" s="29">
        <v>0</v>
      </c>
    </row>
    <row r="86" spans="1:7" ht="15" customHeight="1">
      <c r="A86" s="39" t="s">
        <v>105</v>
      </c>
      <c r="B86" s="30" t="s">
        <v>106</v>
      </c>
      <c r="C86" s="30"/>
      <c r="D86" s="40"/>
      <c r="E86" s="41">
        <f>E87</f>
        <v>0</v>
      </c>
      <c r="F86" s="41">
        <f>F87</f>
        <v>10</v>
      </c>
      <c r="G86" s="41">
        <f>G87</f>
        <v>20</v>
      </c>
    </row>
    <row r="87" spans="1:7" ht="30" customHeight="1">
      <c r="A87" s="28" t="s">
        <v>12</v>
      </c>
      <c r="B87" s="24" t="s">
        <v>107</v>
      </c>
      <c r="C87" s="24" t="s">
        <v>13</v>
      </c>
      <c r="D87" s="24"/>
      <c r="E87" s="33">
        <f>E88</f>
        <v>0</v>
      </c>
      <c r="F87" s="33">
        <f>F88</f>
        <v>10</v>
      </c>
      <c r="G87" s="33">
        <f>G88</f>
        <v>20</v>
      </c>
    </row>
    <row r="88" spans="1:7" ht="15" customHeight="1">
      <c r="A88" s="28" t="s">
        <v>108</v>
      </c>
      <c r="B88" s="24" t="s">
        <v>107</v>
      </c>
      <c r="C88" s="24" t="s">
        <v>109</v>
      </c>
      <c r="D88" s="24"/>
      <c r="E88" s="33">
        <f>E89</f>
        <v>0</v>
      </c>
      <c r="F88" s="33">
        <f>F89</f>
        <v>10</v>
      </c>
      <c r="G88" s="33">
        <f>G89</f>
        <v>20</v>
      </c>
    </row>
    <row r="89" spans="1:7" ht="15" customHeight="1">
      <c r="A89" s="28" t="s">
        <v>108</v>
      </c>
      <c r="B89" s="24" t="s">
        <v>107</v>
      </c>
      <c r="C89" s="24" t="s">
        <v>109</v>
      </c>
      <c r="D89" s="24" t="s">
        <v>110</v>
      </c>
      <c r="E89" s="33">
        <v>0</v>
      </c>
      <c r="F89" s="26">
        <v>10</v>
      </c>
      <c r="G89" s="26">
        <v>20</v>
      </c>
    </row>
    <row r="65536" ht="15" customHeight="1"/>
  </sheetData>
  <sheetProtection selectLockedCells="1" selectUnlockedCells="1"/>
  <mergeCells count="18">
    <mergeCell ref="C1:I5"/>
    <mergeCell ref="A6:G8"/>
    <mergeCell ref="A12:A13"/>
    <mergeCell ref="B12:B13"/>
    <mergeCell ref="C12:C13"/>
    <mergeCell ref="D12:D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</mergeCells>
  <printOptions/>
  <pageMargins left="0.7875" right="0.19652777777777777" top="0.39375" bottom="0.393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workbookViewId="0" topLeftCell="A1">
      <selection activeCell="M10" sqref="M10"/>
    </sheetView>
  </sheetViews>
  <sheetFormatPr defaultColWidth="9.140625" defaultRowHeight="3" customHeight="1"/>
  <cols>
    <col min="1" max="1" width="38.8515625" style="43" customWidth="1"/>
    <col min="2" max="2" width="6.8515625" style="43" customWidth="1"/>
    <col min="3" max="3" width="8.00390625" style="44" customWidth="1"/>
    <col min="4" max="4" width="10.28125" style="44" customWidth="1"/>
    <col min="5" max="5" width="5.28125" style="43" customWidth="1"/>
    <col min="6" max="6" width="9.7109375" style="45" customWidth="1"/>
    <col min="7" max="11" width="0" style="43" hidden="1" customWidth="1"/>
    <col min="12" max="16384" width="9.140625" style="43" customWidth="1"/>
  </cols>
  <sheetData>
    <row r="1" spans="4:8" ht="90" customHeight="1">
      <c r="D1" s="46" t="s">
        <v>111</v>
      </c>
      <c r="E1" s="46"/>
      <c r="F1" s="46"/>
      <c r="G1" s="46"/>
      <c r="H1" s="46"/>
    </row>
    <row r="2" spans="4:8" ht="7.5" customHeight="1">
      <c r="D2" s="46"/>
      <c r="E2" s="46"/>
      <c r="F2" s="46"/>
      <c r="G2" s="46"/>
      <c r="H2" s="46"/>
    </row>
    <row r="3" spans="4:8" ht="2.25" customHeight="1" hidden="1">
      <c r="D3" s="46"/>
      <c r="E3" s="46"/>
      <c r="F3" s="46"/>
      <c r="G3" s="46"/>
      <c r="H3" s="46"/>
    </row>
    <row r="4" spans="4:8" ht="7.5" customHeight="1">
      <c r="D4" s="46"/>
      <c r="E4" s="46"/>
      <c r="F4" s="46"/>
      <c r="G4" s="46"/>
      <c r="H4" s="46"/>
    </row>
    <row r="5" ht="3" customHeight="1" hidden="1"/>
    <row r="6" spans="1:8" ht="24.75" customHeight="1">
      <c r="A6" s="47" t="s">
        <v>112</v>
      </c>
      <c r="B6" s="47"/>
      <c r="C6" s="47"/>
      <c r="D6" s="47"/>
      <c r="E6" s="47"/>
      <c r="F6" s="47"/>
      <c r="G6" s="47"/>
      <c r="H6" s="47"/>
    </row>
    <row r="7" spans="1:8" ht="30" customHeight="1">
      <c r="A7" s="47"/>
      <c r="B7" s="47"/>
      <c r="C7" s="47"/>
      <c r="D7" s="47"/>
      <c r="E7" s="47"/>
      <c r="F7" s="47"/>
      <c r="G7" s="47"/>
      <c r="H7" s="47"/>
    </row>
    <row r="8" spans="5:6" ht="15" customHeight="1">
      <c r="E8" s="48" t="s">
        <v>2</v>
      </c>
      <c r="F8" s="48"/>
    </row>
    <row r="9" spans="1:8" ht="12.75" customHeight="1">
      <c r="A9" s="32" t="s">
        <v>3</v>
      </c>
      <c r="B9" s="32" t="s">
        <v>113</v>
      </c>
      <c r="C9" s="49" t="s">
        <v>4</v>
      </c>
      <c r="D9" s="49" t="s">
        <v>114</v>
      </c>
      <c r="E9" s="32" t="s">
        <v>115</v>
      </c>
      <c r="F9" s="9">
        <v>2016</v>
      </c>
      <c r="G9" s="10">
        <v>2017</v>
      </c>
      <c r="H9" s="10">
        <v>2018</v>
      </c>
    </row>
    <row r="10" spans="1:8" ht="12.75" customHeight="1">
      <c r="A10" s="32"/>
      <c r="B10" s="32"/>
      <c r="C10" s="49"/>
      <c r="D10" s="49"/>
      <c r="E10" s="32"/>
      <c r="F10" s="9"/>
      <c r="G10" s="11"/>
      <c r="H10" s="11"/>
    </row>
    <row r="11" spans="1:8" ht="15" customHeight="1">
      <c r="A11" s="50" t="s">
        <v>7</v>
      </c>
      <c r="B11" s="51">
        <v>791</v>
      </c>
      <c r="C11" s="52"/>
      <c r="D11" s="52"/>
      <c r="E11" s="51"/>
      <c r="F11" s="53">
        <f>F12</f>
        <v>1391</v>
      </c>
      <c r="G11" s="53">
        <f>G12</f>
        <v>1319</v>
      </c>
      <c r="H11" s="53">
        <f>H12</f>
        <v>1319</v>
      </c>
    </row>
    <row r="12" spans="1:11" ht="12.75" customHeight="1">
      <c r="A12" s="32" t="s">
        <v>116</v>
      </c>
      <c r="B12" s="54">
        <v>791</v>
      </c>
      <c r="C12" s="55"/>
      <c r="D12" s="55"/>
      <c r="E12" s="54"/>
      <c r="F12" s="56">
        <f>F14+F45+F72+F77+F65+F29+F35+F40+F81</f>
        <v>1391</v>
      </c>
      <c r="G12" s="56">
        <f>G14+G45+G72+G77+G65+G29+G35+G40+G81</f>
        <v>1319</v>
      </c>
      <c r="H12" s="56">
        <f>H14+H45+H72+H77+H65+H29+H35+H40+H81</f>
        <v>1319</v>
      </c>
      <c r="I12" s="57">
        <f>F18+F20+F21+F24+F28+F33+F34+F44+F50+F49+F54+F57+F60+F64+F69+F70+F71+F76+F80+F84</f>
        <v>1391</v>
      </c>
      <c r="J12" s="57">
        <f>G18+G20+G21+G24+G28+G33+G34+G44+G50+G49+G54+G57+G60+G64+G69+G70+G71+G76+G80+G84</f>
        <v>1319</v>
      </c>
      <c r="K12" s="57">
        <f>H18+H20+H21+H24+H28+H33+H34+H44+H50+H49+H54+H57+H60+H64+H69+H70+H71+H76+H80+H84</f>
        <v>1319</v>
      </c>
    </row>
    <row r="13" spans="1:8" ht="5.25" customHeight="1">
      <c r="A13" s="32"/>
      <c r="B13" s="54"/>
      <c r="C13" s="55"/>
      <c r="D13" s="55"/>
      <c r="E13" s="54"/>
      <c r="F13" s="56"/>
      <c r="G13" s="56"/>
      <c r="H13" s="56"/>
    </row>
    <row r="14" spans="1:11" ht="15" customHeight="1">
      <c r="A14" s="32" t="s">
        <v>117</v>
      </c>
      <c r="B14" s="54">
        <v>791</v>
      </c>
      <c r="C14" s="55" t="s">
        <v>9</v>
      </c>
      <c r="D14" s="55"/>
      <c r="E14" s="54"/>
      <c r="F14" s="56">
        <f>F18+F20+F21+F24+F28</f>
        <v>819.7</v>
      </c>
      <c r="G14" s="56">
        <f>G18+G20+G21+G24+G28</f>
        <v>807</v>
      </c>
      <c r="H14" s="56">
        <f>H18+H20+H21+H24+H28</f>
        <v>797</v>
      </c>
      <c r="I14" s="57">
        <f>'приложение 5,6 '!H20</f>
        <v>63.1</v>
      </c>
      <c r="J14" s="57">
        <f>'приложение 5,6 '!I20</f>
        <v>62.8</v>
      </c>
      <c r="K14" s="57">
        <f>'приложение 5,6 '!J20</f>
        <v>62.8</v>
      </c>
    </row>
    <row r="15" spans="1:11" ht="60" customHeight="1">
      <c r="A15" s="32" t="s">
        <v>10</v>
      </c>
      <c r="B15" s="54">
        <v>791</v>
      </c>
      <c r="C15" s="55" t="s">
        <v>11</v>
      </c>
      <c r="D15" s="58"/>
      <c r="E15" s="54"/>
      <c r="F15" s="56">
        <f>'приложение 5,6 '!E18</f>
        <v>412.9</v>
      </c>
      <c r="G15" s="56">
        <f>'приложение 5,6 '!F18</f>
        <v>412.9</v>
      </c>
      <c r="H15" s="56">
        <f>'приложение 5,6 '!G18</f>
        <v>412.9</v>
      </c>
      <c r="I15" s="57">
        <f>I12-I14</f>
        <v>1327.9</v>
      </c>
      <c r="J15" s="57">
        <f>J12-J14</f>
        <v>1256.2</v>
      </c>
      <c r="K15" s="57">
        <f>K12-K14</f>
        <v>1256.2</v>
      </c>
    </row>
    <row r="16" spans="1:8" ht="15" customHeight="1">
      <c r="A16" s="19" t="s">
        <v>12</v>
      </c>
      <c r="B16" s="54">
        <v>791</v>
      </c>
      <c r="C16" s="55" t="s">
        <v>11</v>
      </c>
      <c r="D16" s="24" t="s">
        <v>13</v>
      </c>
      <c r="E16" s="54"/>
      <c r="F16" s="56">
        <f>'приложение 5,6 '!E19</f>
        <v>412.9</v>
      </c>
      <c r="G16" s="56">
        <f>'приложение 5,6 '!F19</f>
        <v>412.9</v>
      </c>
      <c r="H16" s="56">
        <f>'приложение 5,6 '!G19</f>
        <v>412.9</v>
      </c>
    </row>
    <row r="17" spans="1:8" ht="15" customHeight="1">
      <c r="A17" s="59" t="s">
        <v>14</v>
      </c>
      <c r="B17" s="54">
        <v>791</v>
      </c>
      <c r="C17" s="55" t="s">
        <v>11</v>
      </c>
      <c r="D17" s="20" t="s">
        <v>15</v>
      </c>
      <c r="E17" s="54"/>
      <c r="F17" s="56">
        <f>'приложение 5,6 '!E20</f>
        <v>412.9</v>
      </c>
      <c r="G17" s="56">
        <f>'приложение 5,6 '!F20</f>
        <v>412.9</v>
      </c>
      <c r="H17" s="56">
        <f>'приложение 5,6 '!G20</f>
        <v>412.9</v>
      </c>
    </row>
    <row r="18" spans="1:8" ht="15" customHeight="1">
      <c r="A18" s="59" t="s">
        <v>16</v>
      </c>
      <c r="B18" s="54">
        <v>791</v>
      </c>
      <c r="C18" s="55" t="s">
        <v>11</v>
      </c>
      <c r="D18" s="20" t="s">
        <v>15</v>
      </c>
      <c r="E18" s="54">
        <v>100</v>
      </c>
      <c r="F18" s="56">
        <f>'приложение 5,6 '!E21</f>
        <v>412.9</v>
      </c>
      <c r="G18" s="56">
        <f>'приложение 5,6 '!F21</f>
        <v>412.9</v>
      </c>
      <c r="H18" s="56">
        <f>'приложение 5,6 '!G21</f>
        <v>412.9</v>
      </c>
    </row>
    <row r="19" spans="1:8" ht="15" customHeight="1">
      <c r="A19" s="59" t="s">
        <v>17</v>
      </c>
      <c r="B19" s="54">
        <v>791</v>
      </c>
      <c r="C19" s="55" t="s">
        <v>18</v>
      </c>
      <c r="D19" s="20" t="s">
        <v>19</v>
      </c>
      <c r="E19" s="54"/>
      <c r="F19" s="56">
        <f>'приложение 5,6 '!E22</f>
        <v>397.79999999999995</v>
      </c>
      <c r="G19" s="56">
        <f>'приложение 5,6 '!F22</f>
        <v>385.1</v>
      </c>
      <c r="H19" s="56">
        <f>'приложение 5,6 '!G22</f>
        <v>375.1</v>
      </c>
    </row>
    <row r="20" spans="1:8" ht="15" customHeight="1">
      <c r="A20" s="59" t="s">
        <v>16</v>
      </c>
      <c r="B20" s="54">
        <v>791</v>
      </c>
      <c r="C20" s="55" t="s">
        <v>18</v>
      </c>
      <c r="D20" s="20" t="s">
        <v>19</v>
      </c>
      <c r="E20" s="54">
        <v>100</v>
      </c>
      <c r="F20" s="56">
        <f>'приложение 5,6 '!E23</f>
        <v>237.1</v>
      </c>
      <c r="G20" s="56">
        <f>'приложение 5,6 '!F23</f>
        <v>237.1</v>
      </c>
      <c r="H20" s="56">
        <f>'приложение 5,6 '!G23</f>
        <v>237.1</v>
      </c>
    </row>
    <row r="21" spans="1:8" ht="45" customHeight="1">
      <c r="A21" s="59" t="s">
        <v>20</v>
      </c>
      <c r="B21" s="54">
        <v>791</v>
      </c>
      <c r="C21" s="55" t="s">
        <v>18</v>
      </c>
      <c r="D21" s="20" t="s">
        <v>19</v>
      </c>
      <c r="E21" s="54">
        <v>200</v>
      </c>
      <c r="F21" s="56">
        <f>'приложение 5,6 '!E24</f>
        <v>160.7</v>
      </c>
      <c r="G21" s="56">
        <f>'приложение 5,6 '!F24</f>
        <v>148</v>
      </c>
      <c r="H21" s="56">
        <f>'приложение 5,6 '!G24</f>
        <v>138</v>
      </c>
    </row>
    <row r="22" spans="1:8" ht="15" customHeight="1">
      <c r="A22" s="59" t="s">
        <v>21</v>
      </c>
      <c r="B22" s="54">
        <v>791</v>
      </c>
      <c r="C22" s="55" t="s">
        <v>22</v>
      </c>
      <c r="D22" s="55"/>
      <c r="E22" s="54"/>
      <c r="F22" s="56">
        <f>F23</f>
        <v>9</v>
      </c>
      <c r="G22" s="56">
        <f>G23</f>
        <v>9</v>
      </c>
      <c r="H22" s="56">
        <f>H23</f>
        <v>9</v>
      </c>
    </row>
    <row r="23" spans="1:8" ht="15" customHeight="1">
      <c r="A23" s="19" t="s">
        <v>12</v>
      </c>
      <c r="B23" s="54">
        <v>791</v>
      </c>
      <c r="C23" s="55" t="s">
        <v>22</v>
      </c>
      <c r="D23" s="24" t="s">
        <v>13</v>
      </c>
      <c r="E23" s="54"/>
      <c r="F23" s="56">
        <f>F24</f>
        <v>9</v>
      </c>
      <c r="G23" s="56">
        <f>G24</f>
        <v>9</v>
      </c>
      <c r="H23" s="56">
        <f>H24</f>
        <v>9</v>
      </c>
    </row>
    <row r="24" spans="1:8" ht="15" customHeight="1">
      <c r="A24" s="59" t="s">
        <v>23</v>
      </c>
      <c r="B24" s="54">
        <v>791</v>
      </c>
      <c r="C24" s="55" t="s">
        <v>22</v>
      </c>
      <c r="D24" s="24" t="s">
        <v>24</v>
      </c>
      <c r="E24" s="54">
        <v>800</v>
      </c>
      <c r="F24" s="56">
        <f>'приложение 5,6 '!E27</f>
        <v>9</v>
      </c>
      <c r="G24" s="56">
        <f>'приложение 5,6 '!F27</f>
        <v>9</v>
      </c>
      <c r="H24" s="56">
        <f>'приложение 5,6 '!G27</f>
        <v>9</v>
      </c>
    </row>
    <row r="25" spans="1:8" ht="15" customHeight="1">
      <c r="A25" s="59" t="s">
        <v>25</v>
      </c>
      <c r="B25" s="54">
        <v>791</v>
      </c>
      <c r="C25" s="55" t="s">
        <v>26</v>
      </c>
      <c r="D25" s="55"/>
      <c r="E25" s="54"/>
      <c r="F25" s="56">
        <f>'приложение 5,6 '!E28</f>
        <v>0</v>
      </c>
      <c r="G25" s="56">
        <f>'приложение 5,6 '!F28</f>
        <v>0</v>
      </c>
      <c r="H25" s="56">
        <f>'приложение 5,6 '!G28</f>
        <v>0</v>
      </c>
    </row>
    <row r="26" spans="1:8" ht="15" customHeight="1">
      <c r="A26" s="19" t="s">
        <v>12</v>
      </c>
      <c r="B26" s="54">
        <v>791</v>
      </c>
      <c r="C26" s="55" t="s">
        <v>26</v>
      </c>
      <c r="D26" s="20" t="s">
        <v>13</v>
      </c>
      <c r="E26" s="54"/>
      <c r="F26" s="56">
        <f>'приложение 5,6 '!E29</f>
        <v>0</v>
      </c>
      <c r="G26" s="56">
        <f>'приложение 5,6 '!F29</f>
        <v>0</v>
      </c>
      <c r="H26" s="56">
        <f>'приложение 5,6 '!G29</f>
        <v>0</v>
      </c>
    </row>
    <row r="27" spans="1:8" ht="30" customHeight="1">
      <c r="A27" s="59" t="s">
        <v>27</v>
      </c>
      <c r="B27" s="54">
        <v>791</v>
      </c>
      <c r="C27" s="55" t="s">
        <v>26</v>
      </c>
      <c r="D27" s="20" t="s">
        <v>28</v>
      </c>
      <c r="E27" s="54"/>
      <c r="F27" s="56">
        <f>'приложение 5,6 '!E30</f>
        <v>0</v>
      </c>
      <c r="G27" s="56">
        <f>'приложение 5,6 '!F30</f>
        <v>0</v>
      </c>
      <c r="H27" s="56">
        <f>'приложение 5,6 '!G30</f>
        <v>0</v>
      </c>
    </row>
    <row r="28" spans="1:8" ht="19.5" customHeight="1">
      <c r="A28" s="59" t="s">
        <v>16</v>
      </c>
      <c r="B28" s="54">
        <v>791</v>
      </c>
      <c r="C28" s="55" t="s">
        <v>26</v>
      </c>
      <c r="D28" s="20" t="s">
        <v>28</v>
      </c>
      <c r="E28" s="55" t="s">
        <v>29</v>
      </c>
      <c r="F28" s="56">
        <f>'приложение 5,6 '!E31</f>
        <v>0</v>
      </c>
      <c r="G28" s="56">
        <f>'приложение 5,6 '!F31</f>
        <v>0</v>
      </c>
      <c r="H28" s="56">
        <f>'приложение 5,6 '!G31</f>
        <v>0</v>
      </c>
    </row>
    <row r="29" spans="1:8" ht="19.5" customHeight="1">
      <c r="A29" s="27" t="s">
        <v>30</v>
      </c>
      <c r="B29" s="51">
        <v>791</v>
      </c>
      <c r="C29" s="52" t="s">
        <v>31</v>
      </c>
      <c r="D29" s="52"/>
      <c r="E29" s="52"/>
      <c r="F29" s="53">
        <f>F30</f>
        <v>69.3</v>
      </c>
      <c r="G29" s="53">
        <f>G30</f>
        <v>0</v>
      </c>
      <c r="H29" s="53">
        <f>H30</f>
        <v>0</v>
      </c>
    </row>
    <row r="30" spans="1:8" ht="33" customHeight="1">
      <c r="A30" s="28" t="s">
        <v>32</v>
      </c>
      <c r="B30" s="54">
        <v>791</v>
      </c>
      <c r="C30" s="55" t="s">
        <v>31</v>
      </c>
      <c r="D30" s="55"/>
      <c r="E30" s="55"/>
      <c r="F30" s="56">
        <f>'приложение 5,6 '!E33</f>
        <v>69.3</v>
      </c>
      <c r="G30" s="56">
        <f>'приложение 5,6 '!F33</f>
        <v>0</v>
      </c>
      <c r="H30" s="56">
        <f>'приложение 5,6 '!G33</f>
        <v>0</v>
      </c>
    </row>
    <row r="31" spans="1:8" ht="41.25" customHeight="1">
      <c r="A31" s="28" t="s">
        <v>33</v>
      </c>
      <c r="B31" s="54">
        <v>791</v>
      </c>
      <c r="C31" s="55" t="s">
        <v>31</v>
      </c>
      <c r="D31" s="24" t="s">
        <v>118</v>
      </c>
      <c r="E31" s="55"/>
      <c r="F31" s="56">
        <f>'приложение 5,6 '!E35</f>
        <v>69.3</v>
      </c>
      <c r="G31" s="56">
        <f>'приложение 5,6 '!F35</f>
        <v>0</v>
      </c>
      <c r="H31" s="56">
        <f>'приложение 5,6 '!G35</f>
        <v>0</v>
      </c>
    </row>
    <row r="32" spans="1:8" ht="45.75" customHeight="1">
      <c r="A32" s="28" t="s">
        <v>35</v>
      </c>
      <c r="B32" s="54">
        <v>791</v>
      </c>
      <c r="C32" s="55" t="s">
        <v>31</v>
      </c>
      <c r="D32" s="24" t="s">
        <v>36</v>
      </c>
      <c r="E32" s="22"/>
      <c r="F32" s="56">
        <f>'приложение 5,6 '!E35</f>
        <v>69.3</v>
      </c>
      <c r="G32" s="56">
        <f>'приложение 5,6 '!F35</f>
        <v>0</v>
      </c>
      <c r="H32" s="56">
        <f>'приложение 5,6 '!G35</f>
        <v>0</v>
      </c>
    </row>
    <row r="33" spans="1:8" ht="19.5" customHeight="1">
      <c r="A33" s="25" t="s">
        <v>16</v>
      </c>
      <c r="B33" s="54">
        <v>791</v>
      </c>
      <c r="C33" s="55" t="s">
        <v>31</v>
      </c>
      <c r="D33" s="24" t="s">
        <v>36</v>
      </c>
      <c r="E33" s="55" t="s">
        <v>29</v>
      </c>
      <c r="F33" s="60">
        <f>'приложение 5,6 '!E36</f>
        <v>0</v>
      </c>
      <c r="G33" s="56">
        <f>'приложение 5,6 '!F36</f>
        <v>0</v>
      </c>
      <c r="H33" s="56">
        <f>'приложение 5,6 '!G36</f>
        <v>0</v>
      </c>
    </row>
    <row r="34" spans="1:8" ht="48" customHeight="1">
      <c r="A34" s="25" t="s">
        <v>20</v>
      </c>
      <c r="B34" s="54">
        <v>791</v>
      </c>
      <c r="C34" s="55" t="s">
        <v>31</v>
      </c>
      <c r="D34" s="24" t="s">
        <v>36</v>
      </c>
      <c r="E34" s="55" t="s">
        <v>37</v>
      </c>
      <c r="F34" s="60">
        <f>'приложение 5,6 '!E37</f>
        <v>69.3</v>
      </c>
      <c r="G34" s="56">
        <f>'приложение 5,6 '!F37</f>
        <v>0</v>
      </c>
      <c r="H34" s="56">
        <f>'приложение 5,6 '!G37</f>
        <v>0</v>
      </c>
    </row>
    <row r="35" spans="1:8" ht="19.5" customHeight="1" hidden="1">
      <c r="A35" s="12" t="s">
        <v>38</v>
      </c>
      <c r="B35" s="51">
        <v>791</v>
      </c>
      <c r="C35" s="52" t="s">
        <v>39</v>
      </c>
      <c r="D35" s="52"/>
      <c r="E35" s="52"/>
      <c r="F35" s="61">
        <f>'приложение 5,6 '!E38</f>
        <v>0</v>
      </c>
      <c r="G35" s="53">
        <f>'приложение 5,6 '!F38</f>
        <v>0</v>
      </c>
      <c r="H35" s="53">
        <f>'приложение 5,6 '!G38</f>
        <v>0</v>
      </c>
    </row>
    <row r="36" spans="1:8" ht="19.5" customHeight="1" hidden="1">
      <c r="A36" s="28" t="s">
        <v>42</v>
      </c>
      <c r="B36" s="54">
        <v>791</v>
      </c>
      <c r="C36" s="55" t="s">
        <v>43</v>
      </c>
      <c r="D36" s="55"/>
      <c r="E36" s="55"/>
      <c r="F36" s="60">
        <f>'приложение 5,6 '!E39</f>
        <v>0</v>
      </c>
      <c r="G36" s="56">
        <f>'приложение 5,6 '!F39</f>
        <v>0</v>
      </c>
      <c r="H36" s="56">
        <f>'приложение 5,6 '!G39</f>
        <v>0</v>
      </c>
    </row>
    <row r="37" spans="1:8" ht="19.5" customHeight="1" hidden="1">
      <c r="A37" s="28" t="s">
        <v>44</v>
      </c>
      <c r="B37" s="54">
        <v>791</v>
      </c>
      <c r="C37" s="55" t="s">
        <v>43</v>
      </c>
      <c r="D37" s="62" t="s">
        <v>45</v>
      </c>
      <c r="E37" s="55"/>
      <c r="F37" s="60">
        <f>'приложение 5,6 '!E40</f>
        <v>0</v>
      </c>
      <c r="G37" s="56">
        <f>'приложение 5,6 '!F40</f>
        <v>0</v>
      </c>
      <c r="H37" s="56">
        <f>'приложение 5,6 '!G40</f>
        <v>0</v>
      </c>
    </row>
    <row r="38" spans="1:8" ht="60" customHeight="1" hidden="1">
      <c r="A38" s="28" t="s">
        <v>46</v>
      </c>
      <c r="B38" s="54">
        <v>791</v>
      </c>
      <c r="C38" s="55" t="s">
        <v>43</v>
      </c>
      <c r="D38" s="62" t="s">
        <v>47</v>
      </c>
      <c r="E38" s="55"/>
      <c r="F38" s="60">
        <f>'приложение 5,6 '!E41</f>
        <v>0</v>
      </c>
      <c r="G38" s="56">
        <f>'приложение 5,6 '!F41</f>
        <v>0</v>
      </c>
      <c r="H38" s="56">
        <f>'приложение 5,6 '!G41</f>
        <v>0</v>
      </c>
    </row>
    <row r="39" spans="1:8" ht="47.25" customHeight="1" hidden="1">
      <c r="A39" s="28" t="s">
        <v>20</v>
      </c>
      <c r="B39" s="54">
        <v>791</v>
      </c>
      <c r="C39" s="55" t="s">
        <v>43</v>
      </c>
      <c r="D39" s="62" t="s">
        <v>47</v>
      </c>
      <c r="E39" s="55" t="s">
        <v>77</v>
      </c>
      <c r="F39" s="60">
        <f>'приложение 5,6 '!E42</f>
        <v>0</v>
      </c>
      <c r="G39" s="56">
        <f>'приложение 5,6 '!F42</f>
        <v>0</v>
      </c>
      <c r="H39" s="56">
        <f>'приложение 5,6 '!G42</f>
        <v>0</v>
      </c>
    </row>
    <row r="40" spans="1:9" ht="47.25" customHeight="1">
      <c r="A40" s="12" t="s">
        <v>48</v>
      </c>
      <c r="B40" s="30" t="s">
        <v>119</v>
      </c>
      <c r="C40" s="30" t="s">
        <v>49</v>
      </c>
      <c r="D40" s="62"/>
      <c r="E40" s="55"/>
      <c r="F40" s="61">
        <f>F41</f>
        <v>2</v>
      </c>
      <c r="G40" s="61">
        <f>G41</f>
        <v>2</v>
      </c>
      <c r="H40" s="61">
        <f>H41</f>
        <v>2</v>
      </c>
      <c r="I40" s="63"/>
    </row>
    <row r="41" spans="1:8" ht="18" customHeight="1">
      <c r="A41" s="28" t="s">
        <v>50</v>
      </c>
      <c r="B41" s="54">
        <v>791</v>
      </c>
      <c r="C41" s="24" t="s">
        <v>51</v>
      </c>
      <c r="D41" s="24"/>
      <c r="E41" s="20"/>
      <c r="F41" s="60">
        <f>F42</f>
        <v>2</v>
      </c>
      <c r="G41" s="60">
        <f>G42</f>
        <v>2</v>
      </c>
      <c r="H41" s="60">
        <f>H42</f>
        <v>2</v>
      </c>
    </row>
    <row r="42" spans="1:8" ht="36.75" customHeight="1">
      <c r="A42" s="28" t="s">
        <v>52</v>
      </c>
      <c r="B42" s="54">
        <v>791</v>
      </c>
      <c r="C42" s="24" t="s">
        <v>51</v>
      </c>
      <c r="D42" s="24" t="s">
        <v>53</v>
      </c>
      <c r="E42" s="20"/>
      <c r="F42" s="60">
        <f>F43</f>
        <v>2</v>
      </c>
      <c r="G42" s="60">
        <f>G43</f>
        <v>2</v>
      </c>
      <c r="H42" s="60">
        <f>H43</f>
        <v>2</v>
      </c>
    </row>
    <row r="43" spans="1:8" ht="30.75" customHeight="1">
      <c r="A43" s="28" t="s">
        <v>54</v>
      </c>
      <c r="B43" s="54">
        <v>791</v>
      </c>
      <c r="C43" s="24" t="s">
        <v>51</v>
      </c>
      <c r="D43" s="24" t="s">
        <v>55</v>
      </c>
      <c r="E43" s="20"/>
      <c r="F43" s="60">
        <f>F44</f>
        <v>2</v>
      </c>
      <c r="G43" s="60">
        <f>G44</f>
        <v>2</v>
      </c>
      <c r="H43" s="60">
        <f>H44</f>
        <v>2</v>
      </c>
    </row>
    <row r="44" spans="1:8" ht="19.5" customHeight="1">
      <c r="A44" s="25" t="s">
        <v>20</v>
      </c>
      <c r="B44" s="54">
        <v>791</v>
      </c>
      <c r="C44" s="24" t="s">
        <v>51</v>
      </c>
      <c r="D44" s="24" t="s">
        <v>55</v>
      </c>
      <c r="E44" s="20" t="s">
        <v>37</v>
      </c>
      <c r="F44" s="60">
        <f>'приложение 5,6 '!E47</f>
        <v>2</v>
      </c>
      <c r="G44" s="60">
        <f>'приложение 5,6 '!F47</f>
        <v>2</v>
      </c>
      <c r="H44" s="60">
        <f>'приложение 5,6 '!G47</f>
        <v>2</v>
      </c>
    </row>
    <row r="45" spans="1:8" ht="15" customHeight="1">
      <c r="A45" s="50" t="s">
        <v>56</v>
      </c>
      <c r="B45" s="51">
        <v>791</v>
      </c>
      <c r="C45" s="52" t="s">
        <v>57</v>
      </c>
      <c r="D45" s="52"/>
      <c r="E45" s="52"/>
      <c r="F45" s="53">
        <f>'приложение 5,6 '!E48</f>
        <v>500</v>
      </c>
      <c r="G45" s="53">
        <f>'приложение 5,6 '!F48</f>
        <v>500</v>
      </c>
      <c r="H45" s="53">
        <f>'приложение 5,6 '!G48</f>
        <v>500</v>
      </c>
    </row>
    <row r="46" spans="1:8" ht="14.25" customHeight="1">
      <c r="A46" s="32" t="s">
        <v>58</v>
      </c>
      <c r="B46" s="54">
        <v>791</v>
      </c>
      <c r="C46" s="55" t="s">
        <v>59</v>
      </c>
      <c r="D46" s="55"/>
      <c r="E46" s="55"/>
      <c r="F46" s="56">
        <f>F48</f>
        <v>0</v>
      </c>
      <c r="G46" s="56">
        <f>G48</f>
        <v>0</v>
      </c>
      <c r="H46" s="56">
        <f>H48</f>
        <v>0</v>
      </c>
    </row>
    <row r="47" spans="1:8" ht="15" customHeight="1">
      <c r="A47" s="19" t="s">
        <v>12</v>
      </c>
      <c r="B47" s="54">
        <v>791</v>
      </c>
      <c r="C47" s="55" t="s">
        <v>59</v>
      </c>
      <c r="D47" s="20" t="s">
        <v>13</v>
      </c>
      <c r="E47" s="55"/>
      <c r="F47" s="56">
        <f>F48</f>
        <v>0</v>
      </c>
      <c r="G47" s="56">
        <f>G48</f>
        <v>0</v>
      </c>
      <c r="H47" s="56">
        <f>H48</f>
        <v>0</v>
      </c>
    </row>
    <row r="48" spans="1:8" ht="30" customHeight="1">
      <c r="A48" s="32" t="s">
        <v>60</v>
      </c>
      <c r="B48" s="54">
        <v>791</v>
      </c>
      <c r="C48" s="55" t="s">
        <v>59</v>
      </c>
      <c r="D48" s="20" t="s">
        <v>61</v>
      </c>
      <c r="E48" s="55"/>
      <c r="F48" s="56">
        <f>F49+F50</f>
        <v>0</v>
      </c>
      <c r="G48" s="56">
        <f>G49+G50</f>
        <v>0</v>
      </c>
      <c r="H48" s="56">
        <f>H49+H50</f>
        <v>0</v>
      </c>
    </row>
    <row r="49" spans="1:8" ht="48" customHeight="1">
      <c r="A49" s="32" t="s">
        <v>20</v>
      </c>
      <c r="B49" s="54">
        <v>791</v>
      </c>
      <c r="C49" s="55" t="s">
        <v>59</v>
      </c>
      <c r="D49" s="20" t="s">
        <v>61</v>
      </c>
      <c r="E49" s="55" t="s">
        <v>37</v>
      </c>
      <c r="F49" s="56"/>
      <c r="G49" s="64"/>
      <c r="H49" s="64"/>
    </row>
    <row r="50" spans="1:8" ht="63" customHeight="1">
      <c r="A50" s="32" t="s">
        <v>62</v>
      </c>
      <c r="B50" s="54">
        <v>791</v>
      </c>
      <c r="C50" s="55" t="s">
        <v>59</v>
      </c>
      <c r="D50" s="20" t="s">
        <v>61</v>
      </c>
      <c r="E50" s="55" t="s">
        <v>63</v>
      </c>
      <c r="F50" s="56">
        <f>'приложение 5,6 '!E53</f>
        <v>0</v>
      </c>
      <c r="G50" s="56">
        <f>'приложение 5,6 '!F53</f>
        <v>0</v>
      </c>
      <c r="H50" s="56">
        <f>'приложение 5,6 '!G53</f>
        <v>0</v>
      </c>
    </row>
    <row r="51" spans="1:8" ht="15" customHeight="1">
      <c r="A51" s="32" t="s">
        <v>64</v>
      </c>
      <c r="B51" s="54">
        <v>791</v>
      </c>
      <c r="C51" s="55" t="s">
        <v>65</v>
      </c>
      <c r="D51" s="55"/>
      <c r="E51" s="55"/>
      <c r="F51" s="56">
        <f>F54+F60+F64+F57</f>
        <v>500</v>
      </c>
      <c r="G51" s="56">
        <f>G54+G60+G64+G57</f>
        <v>500</v>
      </c>
      <c r="H51" s="56">
        <f>H54+H60+H64+H57</f>
        <v>500</v>
      </c>
    </row>
    <row r="52" spans="1:8" ht="15" customHeight="1" hidden="1">
      <c r="A52" s="25" t="s">
        <v>12</v>
      </c>
      <c r="B52" s="54">
        <v>791</v>
      </c>
      <c r="C52" s="55" t="s">
        <v>65</v>
      </c>
      <c r="D52" s="20" t="s">
        <v>13</v>
      </c>
      <c r="E52" s="55"/>
      <c r="F52" s="56">
        <f>F53</f>
        <v>0</v>
      </c>
      <c r="G52" s="56">
        <f>G53</f>
        <v>0</v>
      </c>
      <c r="H52" s="56">
        <f>H53</f>
        <v>0</v>
      </c>
    </row>
    <row r="53" spans="1:8" ht="75" customHeight="1" hidden="1">
      <c r="A53" s="32" t="s">
        <v>66</v>
      </c>
      <c r="B53" s="54">
        <v>791</v>
      </c>
      <c r="C53" s="55" t="s">
        <v>65</v>
      </c>
      <c r="D53" s="20" t="s">
        <v>67</v>
      </c>
      <c r="E53" s="55"/>
      <c r="F53" s="56">
        <f>F54</f>
        <v>0</v>
      </c>
      <c r="G53" s="56">
        <f>G54</f>
        <v>0</v>
      </c>
      <c r="H53" s="56">
        <f>H54</f>
        <v>0</v>
      </c>
    </row>
    <row r="54" spans="1:8" ht="48.75" customHeight="1" hidden="1">
      <c r="A54" s="32" t="s">
        <v>20</v>
      </c>
      <c r="B54" s="54">
        <v>791</v>
      </c>
      <c r="C54" s="55" t="s">
        <v>65</v>
      </c>
      <c r="D54" s="20" t="s">
        <v>67</v>
      </c>
      <c r="E54" s="55" t="s">
        <v>77</v>
      </c>
      <c r="F54" s="56">
        <f>'приложение 5,6 '!E57</f>
        <v>0</v>
      </c>
      <c r="G54" s="56">
        <f>'приложение 5,6 '!F57</f>
        <v>0</v>
      </c>
      <c r="H54" s="56">
        <f>'приложение 5,6 '!G57</f>
        <v>0</v>
      </c>
    </row>
    <row r="55" spans="1:8" ht="67.5" customHeight="1">
      <c r="A55" s="32" t="s">
        <v>69</v>
      </c>
      <c r="B55" s="54">
        <v>791</v>
      </c>
      <c r="C55" s="55" t="s">
        <v>65</v>
      </c>
      <c r="D55" s="20" t="s">
        <v>70</v>
      </c>
      <c r="E55" s="55"/>
      <c r="F55" s="56">
        <f>F56</f>
        <v>500</v>
      </c>
      <c r="G55" s="56">
        <f>G56</f>
        <v>500</v>
      </c>
      <c r="H55" s="56">
        <f>H56</f>
        <v>500</v>
      </c>
    </row>
    <row r="56" spans="1:8" ht="18.75" customHeight="1">
      <c r="A56" s="32" t="s">
        <v>71</v>
      </c>
      <c r="B56" s="54">
        <v>791</v>
      </c>
      <c r="C56" s="55" t="s">
        <v>65</v>
      </c>
      <c r="D56" s="20" t="s">
        <v>72</v>
      </c>
      <c r="E56" s="55"/>
      <c r="F56" s="56">
        <f>F57</f>
        <v>500</v>
      </c>
      <c r="G56" s="56">
        <f>G57</f>
        <v>500</v>
      </c>
      <c r="H56" s="56">
        <f>H57</f>
        <v>500</v>
      </c>
    </row>
    <row r="57" spans="1:8" ht="18.75" customHeight="1">
      <c r="A57" s="32" t="s">
        <v>20</v>
      </c>
      <c r="B57" s="54">
        <v>791</v>
      </c>
      <c r="C57" s="55" t="s">
        <v>65</v>
      </c>
      <c r="D57" s="20" t="s">
        <v>72</v>
      </c>
      <c r="E57" s="55" t="s">
        <v>37</v>
      </c>
      <c r="F57" s="56">
        <f>'приложение 5,6 '!E60</f>
        <v>500</v>
      </c>
      <c r="G57" s="56">
        <f>'приложение 5,6 '!F60</f>
        <v>500</v>
      </c>
      <c r="H57" s="56">
        <f>'приложение 5,6 '!G60</f>
        <v>500</v>
      </c>
    </row>
    <row r="58" spans="1:8" ht="15" customHeight="1">
      <c r="A58" s="32" t="s">
        <v>64</v>
      </c>
      <c r="B58" s="54">
        <v>791</v>
      </c>
      <c r="C58" s="55" t="s">
        <v>65</v>
      </c>
      <c r="D58" s="55">
        <v>6000000</v>
      </c>
      <c r="E58" s="55"/>
      <c r="F58" s="56">
        <f>'приложение 5,6 '!E61</f>
        <v>0</v>
      </c>
      <c r="G58" s="56">
        <f>'приложение 5,6 '!F61</f>
        <v>0</v>
      </c>
      <c r="H58" s="56">
        <f>'приложение 5,6 '!G61</f>
        <v>0</v>
      </c>
    </row>
    <row r="59" spans="1:8" ht="15" customHeight="1">
      <c r="A59" s="25" t="s">
        <v>12</v>
      </c>
      <c r="B59" s="54">
        <v>791</v>
      </c>
      <c r="C59" s="55" t="s">
        <v>65</v>
      </c>
      <c r="D59" s="20" t="s">
        <v>13</v>
      </c>
      <c r="E59" s="55"/>
      <c r="F59" s="56">
        <f>'приложение 5,6 '!E62</f>
        <v>0</v>
      </c>
      <c r="G59" s="56">
        <f>'приложение 5,6 '!F62</f>
        <v>0</v>
      </c>
      <c r="H59" s="56">
        <f>'приложение 5,6 '!G62</f>
        <v>0</v>
      </c>
    </row>
    <row r="60" spans="1:8" ht="20.25" customHeight="1">
      <c r="A60" s="19" t="s">
        <v>73</v>
      </c>
      <c r="B60" s="54">
        <v>791</v>
      </c>
      <c r="C60" s="55" t="s">
        <v>65</v>
      </c>
      <c r="D60" s="20" t="s">
        <v>74</v>
      </c>
      <c r="E60" s="55" t="s">
        <v>37</v>
      </c>
      <c r="F60" s="56">
        <f>'приложение 5,6 '!E63</f>
        <v>0</v>
      </c>
      <c r="G60" s="56">
        <f>'приложение 5,6 '!F63</f>
        <v>0</v>
      </c>
      <c r="H60" s="56">
        <f>'приложение 5,6 '!G63</f>
        <v>0</v>
      </c>
    </row>
    <row r="61" spans="1:8" ht="60" customHeight="1" hidden="1">
      <c r="A61" s="32" t="s">
        <v>75</v>
      </c>
      <c r="B61" s="54">
        <v>791</v>
      </c>
      <c r="C61" s="55" t="s">
        <v>65</v>
      </c>
      <c r="D61" s="20" t="s">
        <v>74</v>
      </c>
      <c r="E61" s="55"/>
      <c r="F61" s="56">
        <f>'приложение 5,6 '!E64</f>
        <v>0</v>
      </c>
      <c r="G61" s="64"/>
      <c r="H61" s="64"/>
    </row>
    <row r="62" spans="1:8" ht="9" customHeight="1" hidden="1">
      <c r="A62" s="32" t="s">
        <v>120</v>
      </c>
      <c r="B62" s="54">
        <v>791</v>
      </c>
      <c r="C62" s="55" t="s">
        <v>65</v>
      </c>
      <c r="D62" s="20" t="s">
        <v>76</v>
      </c>
      <c r="E62" s="55" t="s">
        <v>121</v>
      </c>
      <c r="F62" s="56">
        <f>'приложение 5,6 '!E65</f>
        <v>0</v>
      </c>
      <c r="G62" s="64"/>
      <c r="H62" s="64"/>
    </row>
    <row r="63" spans="1:8" ht="30" customHeight="1" hidden="1">
      <c r="A63" s="32" t="s">
        <v>78</v>
      </c>
      <c r="B63" s="54">
        <v>791</v>
      </c>
      <c r="C63" s="55" t="s">
        <v>65</v>
      </c>
      <c r="D63" s="20" t="s">
        <v>76</v>
      </c>
      <c r="E63" s="55"/>
      <c r="F63" s="56">
        <f>'приложение 5,6 '!E66</f>
        <v>0</v>
      </c>
      <c r="G63" s="56">
        <f>'приложение 5,6 '!F66</f>
        <v>0</v>
      </c>
      <c r="H63" s="56">
        <f>'приложение 5,6 '!G66</f>
        <v>0</v>
      </c>
    </row>
    <row r="64" spans="1:8" ht="35.25" customHeight="1">
      <c r="A64" s="19" t="s">
        <v>78</v>
      </c>
      <c r="B64" s="54">
        <v>791</v>
      </c>
      <c r="C64" s="55" t="s">
        <v>65</v>
      </c>
      <c r="D64" s="20" t="s">
        <v>79</v>
      </c>
      <c r="E64" s="55" t="s">
        <v>37</v>
      </c>
      <c r="F64" s="56">
        <f>'приложение 5,6 '!E67</f>
        <v>0</v>
      </c>
      <c r="G64" s="56">
        <f>'приложение 5,6 '!F67</f>
        <v>0</v>
      </c>
      <c r="H64" s="56">
        <f>'приложение 5,6 '!G67</f>
        <v>0</v>
      </c>
    </row>
    <row r="65" spans="1:8" ht="22.5" customHeight="1">
      <c r="A65" s="65" t="s">
        <v>80</v>
      </c>
      <c r="B65" s="66">
        <v>791</v>
      </c>
      <c r="C65" s="52" t="s">
        <v>81</v>
      </c>
      <c r="D65" s="20"/>
      <c r="E65" s="52"/>
      <c r="F65" s="67">
        <f>F66</f>
        <v>0</v>
      </c>
      <c r="G65" s="67">
        <f>G66</f>
        <v>0</v>
      </c>
      <c r="H65" s="67">
        <f>H66</f>
        <v>0</v>
      </c>
    </row>
    <row r="66" spans="1:8" ht="37.5" customHeight="1">
      <c r="A66" s="59" t="s">
        <v>82</v>
      </c>
      <c r="B66" s="68">
        <v>791</v>
      </c>
      <c r="C66" s="55" t="s">
        <v>83</v>
      </c>
      <c r="D66" s="55"/>
      <c r="E66" s="55"/>
      <c r="F66" s="69">
        <f>F67</f>
        <v>0</v>
      </c>
      <c r="G66" s="69">
        <f>G67</f>
        <v>0</v>
      </c>
      <c r="H66" s="69">
        <f>H67</f>
        <v>0</v>
      </c>
    </row>
    <row r="67" spans="1:8" ht="29.25" customHeight="1">
      <c r="A67" s="25" t="s">
        <v>12</v>
      </c>
      <c r="B67" s="68">
        <v>791</v>
      </c>
      <c r="C67" s="55" t="s">
        <v>83</v>
      </c>
      <c r="D67" s="20" t="s">
        <v>13</v>
      </c>
      <c r="E67" s="55"/>
      <c r="F67" s="69">
        <f>'приложение 5,6 '!E70</f>
        <v>0</v>
      </c>
      <c r="G67" s="69">
        <f>'приложение 5,6 '!F70</f>
        <v>0</v>
      </c>
      <c r="H67" s="69">
        <f>'приложение 5,6 '!G70</f>
        <v>0</v>
      </c>
    </row>
    <row r="68" spans="1:8" ht="32.25" customHeight="1">
      <c r="A68" s="25" t="s">
        <v>84</v>
      </c>
      <c r="B68" s="68">
        <v>791</v>
      </c>
      <c r="C68" s="55" t="s">
        <v>83</v>
      </c>
      <c r="D68" s="20" t="s">
        <v>85</v>
      </c>
      <c r="E68" s="55"/>
      <c r="F68" s="69">
        <f>F69+F70+F71</f>
        <v>0</v>
      </c>
      <c r="G68" s="69">
        <f>G69+G70+G71</f>
        <v>0</v>
      </c>
      <c r="H68" s="69">
        <f>H69+H70+H71</f>
        <v>0</v>
      </c>
    </row>
    <row r="69" spans="1:8" ht="18" customHeight="1">
      <c r="A69" s="59" t="s">
        <v>16</v>
      </c>
      <c r="B69" s="68">
        <v>791</v>
      </c>
      <c r="C69" s="55" t="s">
        <v>83</v>
      </c>
      <c r="D69" s="20" t="s">
        <v>85</v>
      </c>
      <c r="E69" s="55" t="s">
        <v>29</v>
      </c>
      <c r="F69" s="69">
        <f>'приложение 5,6 '!E72</f>
        <v>0</v>
      </c>
      <c r="G69" s="69">
        <f>'приложение 5,6 '!F72</f>
        <v>0</v>
      </c>
      <c r="H69" s="69">
        <f>'приложение 5,6 '!G72</f>
        <v>0</v>
      </c>
    </row>
    <row r="70" spans="1:8" ht="34.5" customHeight="1">
      <c r="A70" s="59" t="s">
        <v>88</v>
      </c>
      <c r="B70" s="68">
        <v>791</v>
      </c>
      <c r="C70" s="55" t="s">
        <v>83</v>
      </c>
      <c r="D70" s="20" t="s">
        <v>85</v>
      </c>
      <c r="E70" s="55" t="s">
        <v>29</v>
      </c>
      <c r="F70" s="69">
        <f>'приложение 5,6 '!E73</f>
        <v>0</v>
      </c>
      <c r="G70" s="69">
        <f>'приложение 5,6 '!F73</f>
        <v>0</v>
      </c>
      <c r="H70" s="69">
        <f>'приложение 5,6 '!G73</f>
        <v>0</v>
      </c>
    </row>
    <row r="71" spans="1:8" ht="76.5" customHeight="1">
      <c r="A71" s="59" t="s">
        <v>89</v>
      </c>
      <c r="B71" s="68">
        <v>791</v>
      </c>
      <c r="C71" s="55" t="s">
        <v>83</v>
      </c>
      <c r="D71" s="55" t="s">
        <v>122</v>
      </c>
      <c r="E71" s="55" t="s">
        <v>90</v>
      </c>
      <c r="F71" s="69">
        <f>'приложение 5,6 '!E74</f>
        <v>0</v>
      </c>
      <c r="G71" s="69">
        <f>'приложение 5,6 '!F74</f>
        <v>0</v>
      </c>
      <c r="H71" s="69">
        <f>'приложение 5,6 '!G74</f>
        <v>0</v>
      </c>
    </row>
    <row r="72" spans="1:8" ht="15" customHeight="1">
      <c r="A72" s="50" t="s">
        <v>91</v>
      </c>
      <c r="B72" s="66">
        <v>791</v>
      </c>
      <c r="C72" s="52" t="s">
        <v>92</v>
      </c>
      <c r="D72" s="52"/>
      <c r="E72" s="52"/>
      <c r="F72" s="67">
        <f>'приложение 5,6 '!E75</f>
        <v>0</v>
      </c>
      <c r="G72" s="67">
        <f>'приложение 5,6 '!F75</f>
        <v>0</v>
      </c>
      <c r="H72" s="67">
        <f>'приложение 5,6 '!G75</f>
        <v>0</v>
      </c>
    </row>
    <row r="73" spans="1:8" ht="14.25" customHeight="1">
      <c r="A73" s="32" t="s">
        <v>93</v>
      </c>
      <c r="B73" s="68">
        <v>791</v>
      </c>
      <c r="C73" s="55" t="s">
        <v>94</v>
      </c>
      <c r="D73" s="55"/>
      <c r="E73" s="55"/>
      <c r="F73" s="69">
        <f>'приложение 5,6 '!E76</f>
        <v>0</v>
      </c>
      <c r="G73" s="69">
        <f>'приложение 5,6 '!F76</f>
        <v>0</v>
      </c>
      <c r="H73" s="69">
        <f>'приложение 5,6 '!G76</f>
        <v>0</v>
      </c>
    </row>
    <row r="74" spans="1:8" ht="19.5" customHeight="1">
      <c r="A74" s="25" t="s">
        <v>12</v>
      </c>
      <c r="B74" s="68">
        <v>791</v>
      </c>
      <c r="C74" s="55" t="s">
        <v>94</v>
      </c>
      <c r="D74" s="20" t="s">
        <v>13</v>
      </c>
      <c r="E74" s="55"/>
      <c r="F74" s="69">
        <f>'приложение 5,6 '!E77</f>
        <v>0</v>
      </c>
      <c r="G74" s="69">
        <f>'приложение 5,6 '!F77</f>
        <v>0</v>
      </c>
      <c r="H74" s="69">
        <f>'приложение 5,6 '!G77</f>
        <v>0</v>
      </c>
    </row>
    <row r="75" spans="1:8" ht="36" customHeight="1">
      <c r="A75" s="32" t="s">
        <v>95</v>
      </c>
      <c r="B75" s="68">
        <v>791</v>
      </c>
      <c r="C75" s="55" t="s">
        <v>94</v>
      </c>
      <c r="D75" s="20" t="s">
        <v>96</v>
      </c>
      <c r="E75" s="55"/>
      <c r="F75" s="69">
        <f>'приложение 5,6 '!E78</f>
        <v>0</v>
      </c>
      <c r="G75" s="69">
        <f>'приложение 5,6 '!F78</f>
        <v>0</v>
      </c>
      <c r="H75" s="69">
        <f>'приложение 5,6 '!G78</f>
        <v>0</v>
      </c>
    </row>
    <row r="76" spans="1:8" ht="30" customHeight="1">
      <c r="A76" s="32" t="s">
        <v>97</v>
      </c>
      <c r="B76" s="68">
        <v>791</v>
      </c>
      <c r="C76" s="55" t="s">
        <v>94</v>
      </c>
      <c r="D76" s="20" t="s">
        <v>96</v>
      </c>
      <c r="E76" s="55" t="s">
        <v>90</v>
      </c>
      <c r="F76" s="69">
        <f>'приложение 5,6 '!E79</f>
        <v>0</v>
      </c>
      <c r="G76" s="69">
        <f>'приложение 5,6 '!F79</f>
        <v>0</v>
      </c>
      <c r="H76" s="69">
        <f>'приложение 5,6 '!G79</f>
        <v>0</v>
      </c>
    </row>
    <row r="77" spans="1:8" s="63" customFormat="1" ht="14.25" customHeight="1">
      <c r="A77" s="70" t="s">
        <v>98</v>
      </c>
      <c r="B77" s="66">
        <v>791</v>
      </c>
      <c r="C77" s="71" t="s">
        <v>99</v>
      </c>
      <c r="D77" s="71"/>
      <c r="E77" s="72"/>
      <c r="F77" s="73">
        <f>F78</f>
        <v>0</v>
      </c>
      <c r="G77" s="73">
        <f>G78</f>
        <v>0</v>
      </c>
      <c r="H77" s="73">
        <f>H78</f>
        <v>0</v>
      </c>
    </row>
    <row r="78" spans="1:8" ht="15" customHeight="1">
      <c r="A78" s="25" t="s">
        <v>12</v>
      </c>
      <c r="B78" s="68">
        <v>791</v>
      </c>
      <c r="C78" s="74" t="s">
        <v>101</v>
      </c>
      <c r="D78" s="24" t="s">
        <v>13</v>
      </c>
      <c r="E78" s="37"/>
      <c r="F78" s="75">
        <f>F79</f>
        <v>0</v>
      </c>
      <c r="G78" s="75">
        <f>G79</f>
        <v>0</v>
      </c>
      <c r="H78" s="75">
        <f>H79</f>
        <v>0</v>
      </c>
    </row>
    <row r="79" spans="1:8" ht="32.25" customHeight="1">
      <c r="A79" s="42" t="s">
        <v>102</v>
      </c>
      <c r="B79" s="68">
        <v>791</v>
      </c>
      <c r="C79" s="74" t="s">
        <v>101</v>
      </c>
      <c r="D79" s="24" t="s">
        <v>103</v>
      </c>
      <c r="E79" s="37"/>
      <c r="F79" s="75">
        <f>F80</f>
        <v>0</v>
      </c>
      <c r="G79" s="75">
        <f>G80</f>
        <v>0</v>
      </c>
      <c r="H79" s="75">
        <f>H80</f>
        <v>0</v>
      </c>
    </row>
    <row r="80" spans="1:8" ht="19.5" customHeight="1">
      <c r="A80" s="42" t="s">
        <v>104</v>
      </c>
      <c r="B80" s="68">
        <v>791</v>
      </c>
      <c r="C80" s="74" t="s">
        <v>101</v>
      </c>
      <c r="D80" s="24" t="s">
        <v>103</v>
      </c>
      <c r="E80" s="37">
        <v>500</v>
      </c>
      <c r="F80" s="75">
        <f>'приложение 5,6 '!E84</f>
        <v>0</v>
      </c>
      <c r="G80" s="75">
        <f>'приложение 5,6 '!F84</f>
        <v>0</v>
      </c>
      <c r="H80" s="75">
        <f>'приложение 5,6 '!G84</f>
        <v>0</v>
      </c>
    </row>
    <row r="81" spans="1:8" s="63" customFormat="1" ht="14.25" customHeight="1">
      <c r="A81" s="70" t="s">
        <v>98</v>
      </c>
      <c r="B81" s="66">
        <v>791</v>
      </c>
      <c r="C81" s="71" t="s">
        <v>99</v>
      </c>
      <c r="D81" s="71"/>
      <c r="E81" s="72"/>
      <c r="F81" s="73">
        <f>F82</f>
        <v>0</v>
      </c>
      <c r="G81" s="73">
        <f>G82</f>
        <v>10</v>
      </c>
      <c r="H81" s="73">
        <f>H82</f>
        <v>20</v>
      </c>
    </row>
    <row r="82" spans="1:8" ht="15" customHeight="1">
      <c r="A82" s="28" t="s">
        <v>12</v>
      </c>
      <c r="B82" s="68">
        <v>791</v>
      </c>
      <c r="C82" s="24" t="s">
        <v>107</v>
      </c>
      <c r="D82" s="24" t="s">
        <v>13</v>
      </c>
      <c r="E82" s="24"/>
      <c r="F82" s="33">
        <f>F83</f>
        <v>0</v>
      </c>
      <c r="G82" s="33">
        <f>G83</f>
        <v>10</v>
      </c>
      <c r="H82" s="33">
        <f>H83</f>
        <v>20</v>
      </c>
    </row>
    <row r="83" spans="1:8" ht="15" customHeight="1">
      <c r="A83" s="28" t="s">
        <v>108</v>
      </c>
      <c r="B83" s="68">
        <v>791</v>
      </c>
      <c r="C83" s="24" t="s">
        <v>107</v>
      </c>
      <c r="D83" s="24" t="s">
        <v>109</v>
      </c>
      <c r="E83" s="24"/>
      <c r="F83" s="33">
        <f>F84</f>
        <v>0</v>
      </c>
      <c r="G83" s="33">
        <f>G84</f>
        <v>10</v>
      </c>
      <c r="H83" s="33">
        <f>H84</f>
        <v>20</v>
      </c>
    </row>
    <row r="84" spans="1:8" ht="15" customHeight="1">
      <c r="A84" s="28" t="s">
        <v>108</v>
      </c>
      <c r="B84" s="68">
        <v>791</v>
      </c>
      <c r="C84" s="24" t="s">
        <v>107</v>
      </c>
      <c r="D84" s="24" t="s">
        <v>109</v>
      </c>
      <c r="E84" s="24" t="s">
        <v>110</v>
      </c>
      <c r="F84" s="33">
        <v>0</v>
      </c>
      <c r="G84" s="26">
        <f>'приложение 5,6 '!F89</f>
        <v>10</v>
      </c>
      <c r="H84" s="26">
        <f>'приложение 5,6 '!G89</f>
        <v>20</v>
      </c>
    </row>
    <row r="65536" ht="15" customHeight="1"/>
  </sheetData>
  <sheetProtection selectLockedCells="1" selectUnlockedCells="1"/>
  <mergeCells count="16">
    <mergeCell ref="D1:H4"/>
    <mergeCell ref="A6:H7"/>
    <mergeCell ref="E8:F8"/>
    <mergeCell ref="A9:A10"/>
    <mergeCell ref="B9:B10"/>
    <mergeCell ref="C9:C10"/>
    <mergeCell ref="D9:D10"/>
    <mergeCell ref="E9:E10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7875" right="0.19652777777777777" top="0.39375" bottom="0.39375" header="0.5118055555555555" footer="0.5118055555555555"/>
  <pageSetup horizontalDpi="300" verticalDpi="300" orientation="portrait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2015-12-28T07:01:24Z</cp:lastPrinted>
  <dcterms:created xsi:type="dcterms:W3CDTF">1996-10-08T23:32:33Z</dcterms:created>
  <dcterms:modified xsi:type="dcterms:W3CDTF">2015-12-28T07:01:56Z</dcterms:modified>
  <cp:category/>
  <cp:version/>
  <cp:contentType/>
  <cp:contentStatus/>
  <cp:revision>6</cp:revision>
</cp:coreProperties>
</file>